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pivotCache/pivotCacheDefinition9.xml" ContentType="application/vnd.openxmlformats-officedocument.spreadsheetml.pivotCacheDefinition+xml"/>
  <Override PartName="/xl/pivotCache/pivotCacheRecords9.xml" ContentType="application/vnd.openxmlformats-officedocument.spreadsheetml.pivotCacheRecords+xml"/>
  <Override PartName="/xl/pivotCache/pivotCacheDefinition10.xml" ContentType="application/vnd.openxmlformats-officedocument.spreadsheetml.pivotCacheDefinition+xml"/>
  <Override PartName="/xl/pivotCache/pivotCacheRecords10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2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3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4.xml" ContentType="application/vnd.openxmlformats-officedocument.drawing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32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charts/chart33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xl/pivotTables/pivotTable13.xml" ContentType="application/vnd.openxmlformats-officedocument.spreadsheetml.pivotTable+xml"/>
  <Override PartName="/xl/pivotTables/pivotTable14.xml" ContentType="application/vnd.openxmlformats-officedocument.spreadsheetml.pivotTable+xml"/>
  <Override PartName="/xl/pivotTables/pivotTable15.xml" ContentType="application/vnd.openxmlformats-officedocument.spreadsheetml.pivotTable+xml"/>
  <Override PartName="/xl/pivotTables/pivotTable16.xml" ContentType="application/vnd.openxmlformats-officedocument.spreadsheetml.pivotTable+xml"/>
  <Override PartName="/xl/pivotTables/pivotTable17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3820"/>
  <mc:AlternateContent xmlns:mc="http://schemas.openxmlformats.org/markup-compatibility/2006">
    <mc:Choice Requires="x15">
      <x15ac:absPath xmlns:x15ac="http://schemas.microsoft.com/office/spreadsheetml/2010/11/ac" url="T:\nv\alle\Ledelse\Ledergruppa\Evaluering instituttstruktur\"/>
    </mc:Choice>
  </mc:AlternateContent>
  <xr:revisionPtr revIDLastSave="0" documentId="8_{841C3E4D-F8C0-4F71-8B8D-DD8C787ED9F4}" xr6:coauthVersionLast="47" xr6:coauthVersionMax="47" xr10:uidLastSave="{00000000-0000-0000-0000-000000000000}"/>
  <bookViews>
    <workbookView xWindow="28680" yWindow="-120" windowWidth="38640" windowHeight="21240" xr2:uid="{00000000-000D-0000-FFFF-FFFF00000000}"/>
  </bookViews>
  <sheets>
    <sheet name="Måltall" sheetId="20" r:id="rId1"/>
    <sheet name="Ansatte" sheetId="25" r:id="rId2"/>
    <sheet name="Produksjon " sheetId="23" r:id="rId3"/>
    <sheet name="Øvrige måltall" sheetId="21" r:id="rId4"/>
    <sheet name="Pivoter" sheetId="2" r:id="rId5"/>
    <sheet name="Produksjon" sheetId="18" state="hidden" r:id="rId6"/>
    <sheet name="Samspill" sheetId="7" state="hidden" r:id="rId7"/>
    <sheet name="HRdata" sheetId="9" state="hidden" r:id="rId8"/>
    <sheet name="HR-data ny" sheetId="15" state="hidden" r:id="rId9"/>
    <sheet name="Vitenskaplige" sheetId="26" state="hidden" r:id="rId10"/>
    <sheet name="BFV lønn" sheetId="17" state="hidden" r:id="rId11"/>
    <sheet name="BOA aktivitet" sheetId="1" state="hidden" r:id="rId12"/>
    <sheet name="BFV inntekt" sheetId="8" state="hidden" r:id="rId13"/>
    <sheet name="BFV bevilgningsinntekt" sheetId="13" state="hidden" r:id="rId14"/>
    <sheet name="BFV kostnad" sheetId="3" state="hidden" r:id="rId15"/>
  </sheets>
  <calcPr calcId="191029"/>
  <pivotCaches>
    <pivotCache cacheId="0" r:id="rId16"/>
    <pivotCache cacheId="1" r:id="rId17"/>
    <pivotCache cacheId="2" r:id="rId18"/>
    <pivotCache cacheId="3" r:id="rId19"/>
    <pivotCache cacheId="4" r:id="rId20"/>
    <pivotCache cacheId="5" r:id="rId21"/>
    <pivotCache cacheId="6" r:id="rId22"/>
    <pivotCache cacheId="7" r:id="rId23"/>
    <pivotCache cacheId="8" r:id="rId24"/>
    <pivotCache cacheId="9" r:id="rId25"/>
  </pivotCaches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3" i="2" l="1"/>
  <c r="R13" i="2"/>
  <c r="S13" i="2"/>
  <c r="T13" i="2"/>
  <c r="U13" i="2"/>
  <c r="V13" i="2"/>
  <c r="W13" i="2"/>
  <c r="P13" i="2"/>
  <c r="Q38" i="2"/>
  <c r="R38" i="2"/>
  <c r="S38" i="2"/>
  <c r="T38" i="2"/>
  <c r="U38" i="2"/>
  <c r="V38" i="2"/>
  <c r="W38" i="2"/>
  <c r="P38" i="2"/>
  <c r="P31" i="2"/>
  <c r="Q31" i="2"/>
  <c r="R31" i="2"/>
  <c r="S31" i="2"/>
  <c r="T31" i="2"/>
  <c r="U31" i="2"/>
  <c r="V31" i="2"/>
  <c r="W31" i="2"/>
  <c r="Q27" i="2" l="1"/>
  <c r="R27" i="2"/>
  <c r="S27" i="2"/>
  <c r="T27" i="2"/>
  <c r="U27" i="2"/>
  <c r="V27" i="2"/>
  <c r="W27" i="2"/>
  <c r="P27" i="2"/>
  <c r="Q26" i="2"/>
  <c r="R26" i="2"/>
  <c r="S26" i="2"/>
  <c r="T26" i="2"/>
  <c r="U26" i="2"/>
  <c r="V26" i="2"/>
  <c r="W26" i="2"/>
  <c r="P26" i="2"/>
  <c r="O27" i="2"/>
  <c r="O26" i="2"/>
  <c r="Q44" i="2" l="1"/>
  <c r="R44" i="2"/>
  <c r="S44" i="2"/>
  <c r="T44" i="2"/>
  <c r="U44" i="2"/>
  <c r="V44" i="2"/>
  <c r="W44" i="2"/>
  <c r="P44" i="2"/>
  <c r="Q42" i="2"/>
  <c r="R42" i="2"/>
  <c r="S42" i="2"/>
  <c r="T42" i="2"/>
  <c r="U42" i="2"/>
  <c r="V42" i="2"/>
  <c r="W42" i="2"/>
  <c r="P42" i="2"/>
  <c r="Q40" i="2"/>
  <c r="R40" i="2"/>
  <c r="S40" i="2"/>
  <c r="T40" i="2"/>
  <c r="U40" i="2"/>
  <c r="V40" i="2"/>
  <c r="W40" i="2"/>
  <c r="P40" i="2"/>
  <c r="Y44" i="2" l="1"/>
  <c r="Y42" i="2"/>
  <c r="Y40" i="2"/>
  <c r="Q37" i="2"/>
  <c r="R37" i="2"/>
  <c r="S37" i="2"/>
  <c r="T37" i="2"/>
  <c r="U37" i="2"/>
  <c r="V37" i="2"/>
  <c r="W37" i="2"/>
  <c r="P37" i="2"/>
  <c r="Q35" i="2"/>
  <c r="R35" i="2"/>
  <c r="S35" i="2"/>
  <c r="T35" i="2"/>
  <c r="U35" i="2"/>
  <c r="V35" i="2"/>
  <c r="W35" i="2"/>
  <c r="X35" i="2"/>
  <c r="P35" i="2"/>
  <c r="Q33" i="2"/>
  <c r="R33" i="2"/>
  <c r="S33" i="2"/>
  <c r="T33" i="2"/>
  <c r="U33" i="2"/>
  <c r="V33" i="2"/>
  <c r="W33" i="2"/>
  <c r="P33" i="2"/>
  <c r="Q30" i="2"/>
  <c r="R30" i="2"/>
  <c r="S30" i="2"/>
  <c r="T30" i="2"/>
  <c r="U30" i="2"/>
  <c r="V30" i="2"/>
  <c r="W30" i="2"/>
  <c r="P30" i="2"/>
  <c r="Q28" i="2"/>
  <c r="R28" i="2"/>
  <c r="S28" i="2"/>
  <c r="T28" i="2"/>
  <c r="U28" i="2"/>
  <c r="V28" i="2"/>
  <c r="W28" i="2"/>
  <c r="P28" i="2"/>
  <c r="X37" i="2"/>
  <c r="O37" i="2"/>
  <c r="X33" i="2"/>
  <c r="O33" i="2"/>
  <c r="X30" i="2"/>
  <c r="O30" i="2"/>
  <c r="X28" i="2"/>
  <c r="O28" i="2"/>
  <c r="P14" i="2"/>
  <c r="Q14" i="2"/>
  <c r="R14" i="2"/>
  <c r="S14" i="2"/>
  <c r="T14" i="2"/>
  <c r="U14" i="2"/>
  <c r="V14" i="2"/>
  <c r="W14" i="2"/>
  <c r="X14" i="2"/>
  <c r="O14" i="2"/>
  <c r="P11" i="2"/>
  <c r="Q11" i="2"/>
  <c r="R11" i="2"/>
  <c r="S11" i="2"/>
  <c r="T11" i="2"/>
  <c r="U11" i="2"/>
  <c r="V11" i="2"/>
  <c r="W11" i="2"/>
  <c r="X11" i="2"/>
  <c r="O11" i="2"/>
  <c r="C47" i="2"/>
  <c r="P22" i="2" s="1"/>
  <c r="D47" i="2"/>
  <c r="Q22" i="2" s="1"/>
  <c r="E47" i="2"/>
  <c r="R22" i="2" s="1"/>
  <c r="F47" i="2"/>
  <c r="S22" i="2" s="1"/>
  <c r="G47" i="2"/>
  <c r="T22" i="2" s="1"/>
  <c r="H47" i="2"/>
  <c r="U22" i="2" s="1"/>
  <c r="I47" i="2"/>
  <c r="V22" i="2" s="1"/>
  <c r="J47" i="2"/>
  <c r="W22" i="2" s="1"/>
  <c r="K47" i="2"/>
  <c r="X22" i="2" s="1"/>
  <c r="L47" i="2"/>
  <c r="B47" i="2"/>
  <c r="O22" i="2" s="1"/>
  <c r="C35" i="2"/>
  <c r="D35" i="2"/>
  <c r="E35" i="2"/>
  <c r="F35" i="2"/>
  <c r="G35" i="2"/>
  <c r="H35" i="2"/>
  <c r="I35" i="2"/>
  <c r="J35" i="2"/>
  <c r="K35" i="2"/>
  <c r="L35" i="2"/>
  <c r="B35" i="2"/>
  <c r="C78" i="2"/>
  <c r="P21" i="2" s="1"/>
  <c r="D78" i="2"/>
  <c r="Q21" i="2" s="1"/>
  <c r="E78" i="2"/>
  <c r="R21" i="2" s="1"/>
  <c r="F78" i="2"/>
  <c r="S21" i="2" s="1"/>
  <c r="G78" i="2"/>
  <c r="T21" i="2" s="1"/>
  <c r="H78" i="2"/>
  <c r="U21" i="2" s="1"/>
  <c r="I78" i="2"/>
  <c r="V21" i="2" s="1"/>
  <c r="J78" i="2"/>
  <c r="W21" i="2" s="1"/>
  <c r="K78" i="2"/>
  <c r="X21" i="2" s="1"/>
  <c r="L78" i="2"/>
  <c r="B78" i="2"/>
  <c r="O21" i="2" s="1"/>
  <c r="P20" i="2"/>
  <c r="Q20" i="2"/>
  <c r="R20" i="2"/>
  <c r="S20" i="2"/>
  <c r="T20" i="2"/>
  <c r="U20" i="2"/>
  <c r="V20" i="2"/>
  <c r="W20" i="2"/>
  <c r="X20" i="2"/>
  <c r="O20" i="2"/>
  <c r="P19" i="2"/>
  <c r="Q19" i="2"/>
  <c r="R19" i="2"/>
  <c r="S19" i="2"/>
  <c r="T19" i="2"/>
  <c r="U19" i="2"/>
  <c r="V19" i="2"/>
  <c r="W19" i="2"/>
  <c r="X19" i="2"/>
  <c r="O19" i="2"/>
  <c r="P10" i="2"/>
  <c r="P25" i="2" s="1"/>
  <c r="Q10" i="2"/>
  <c r="Q25" i="2" s="1"/>
  <c r="R10" i="2"/>
  <c r="R25" i="2" s="1"/>
  <c r="S10" i="2"/>
  <c r="S25" i="2" s="1"/>
  <c r="T10" i="2"/>
  <c r="T25" i="2" s="1"/>
  <c r="U10" i="2"/>
  <c r="U25" i="2" s="1"/>
  <c r="V10" i="2"/>
  <c r="V25" i="2" s="1"/>
  <c r="W10" i="2"/>
  <c r="W25" i="2" s="1"/>
  <c r="X10" i="2"/>
  <c r="X25" i="2" s="1"/>
  <c r="O10" i="2"/>
  <c r="O25" i="2" s="1"/>
  <c r="P18" i="2"/>
  <c r="Q18" i="2"/>
  <c r="R18" i="2"/>
  <c r="S18" i="2"/>
  <c r="T18" i="2"/>
  <c r="U18" i="2"/>
  <c r="V18" i="2"/>
  <c r="W18" i="2"/>
  <c r="X18" i="2"/>
  <c r="O18" i="2"/>
  <c r="P16" i="2"/>
  <c r="Q16" i="2"/>
  <c r="R16" i="2"/>
  <c r="S16" i="2"/>
  <c r="T16" i="2"/>
  <c r="U16" i="2"/>
  <c r="V16" i="2"/>
  <c r="W16" i="2"/>
  <c r="X16" i="2"/>
  <c r="O16" i="2"/>
  <c r="P15" i="2"/>
  <c r="Q15" i="2"/>
  <c r="R15" i="2"/>
  <c r="S15" i="2"/>
  <c r="T15" i="2"/>
  <c r="U15" i="2"/>
  <c r="V15" i="2"/>
  <c r="W15" i="2"/>
  <c r="X15" i="2"/>
  <c r="O15" i="2"/>
  <c r="O35" i="2"/>
  <c r="X13" i="2"/>
  <c r="O13" i="2"/>
  <c r="P4" i="2"/>
  <c r="Q4" i="2"/>
  <c r="R4" i="2"/>
  <c r="S4" i="2"/>
  <c r="T4" i="2"/>
  <c r="U4" i="2"/>
  <c r="V4" i="2"/>
  <c r="W4" i="2"/>
  <c r="X4" i="2"/>
  <c r="P5" i="2"/>
  <c r="Q5" i="2"/>
  <c r="R5" i="2"/>
  <c r="S5" i="2"/>
  <c r="T5" i="2"/>
  <c r="U5" i="2"/>
  <c r="V5" i="2"/>
  <c r="W5" i="2"/>
  <c r="X5" i="2"/>
  <c r="P6" i="2"/>
  <c r="Q6" i="2"/>
  <c r="R6" i="2"/>
  <c r="S6" i="2"/>
  <c r="T6" i="2"/>
  <c r="U6" i="2"/>
  <c r="V6" i="2"/>
  <c r="W6" i="2"/>
  <c r="X6" i="2"/>
  <c r="P7" i="2"/>
  <c r="Q7" i="2"/>
  <c r="R7" i="2"/>
  <c r="S7" i="2"/>
  <c r="T7" i="2"/>
  <c r="U7" i="2"/>
  <c r="V7" i="2"/>
  <c r="W7" i="2"/>
  <c r="X7" i="2"/>
  <c r="P8" i="2"/>
  <c r="Q8" i="2"/>
  <c r="R8" i="2"/>
  <c r="S8" i="2"/>
  <c r="T8" i="2"/>
  <c r="U8" i="2"/>
  <c r="V8" i="2"/>
  <c r="W8" i="2"/>
  <c r="X8" i="2"/>
  <c r="O6" i="2"/>
  <c r="O5" i="2"/>
  <c r="O4" i="2"/>
  <c r="O7" i="2"/>
  <c r="O8" i="2"/>
  <c r="P12" i="2"/>
  <c r="Q12" i="2"/>
  <c r="R12" i="2"/>
  <c r="S12" i="2"/>
  <c r="T12" i="2"/>
  <c r="U12" i="2"/>
  <c r="V12" i="2"/>
  <c r="W12" i="2"/>
  <c r="X12" i="2"/>
  <c r="O12" i="2"/>
  <c r="O17" i="2" l="1"/>
  <c r="Q17" i="2"/>
  <c r="T17" i="2"/>
  <c r="S17" i="2"/>
  <c r="R17" i="2"/>
  <c r="U17" i="2"/>
  <c r="X17" i="2"/>
  <c r="P17" i="2"/>
  <c r="W17" i="2"/>
  <c r="V17" i="2"/>
  <c r="Y37" i="2"/>
  <c r="Y28" i="2"/>
  <c r="Y30" i="2"/>
  <c r="Y33" i="2"/>
  <c r="Y35" i="2"/>
  <c r="Q23" i="2"/>
  <c r="R9" i="2"/>
  <c r="T23" i="2" l="1"/>
  <c r="P23" i="2"/>
  <c r="X23" i="2"/>
  <c r="W23" i="2"/>
  <c r="V23" i="2"/>
  <c r="U23" i="2"/>
  <c r="S23" i="2"/>
  <c r="R23" i="2"/>
  <c r="O23" i="2"/>
  <c r="O9" i="2"/>
  <c r="V9" i="2"/>
  <c r="S9" i="2"/>
  <c r="Q9" i="2"/>
  <c r="X9" i="2"/>
  <c r="P9" i="2"/>
  <c r="W9" i="2"/>
  <c r="U9" i="2"/>
  <c r="T9" i="2"/>
  <c r="L26" i="2"/>
  <c r="P24" i="2" l="1"/>
  <c r="X24" i="2"/>
  <c r="Q24" i="2"/>
  <c r="O24" i="2"/>
  <c r="R24" i="2"/>
  <c r="T24" i="2"/>
  <c r="S24" i="2"/>
  <c r="U24" i="2"/>
  <c r="V24" i="2"/>
  <c r="W24" i="2"/>
</calcChain>
</file>

<file path=xl/sharedStrings.xml><?xml version="1.0" encoding="utf-8"?>
<sst xmlns="http://schemas.openxmlformats.org/spreadsheetml/2006/main" count="16554" uniqueCount="238">
  <si>
    <t>År</t>
  </si>
  <si>
    <t>Desember</t>
  </si>
  <si>
    <t>BOA Aktivitet</t>
  </si>
  <si>
    <t>BOA</t>
  </si>
  <si>
    <t>66 - Fakultet for naturvitenskap</t>
  </si>
  <si>
    <t>Regnskapsført akkumulert i hele 1000</t>
  </si>
  <si>
    <t>2022</t>
  </si>
  <si>
    <t>IKKE GRUPPERT</t>
  </si>
  <si>
    <t>6601 - Fakultet for naturvitenskap og teknologi</t>
  </si>
  <si>
    <t>6610 - Institutt for biologi</t>
  </si>
  <si>
    <t>6615 - Institutt for bioteknologi og matvitenskap</t>
  </si>
  <si>
    <t>6620 - Institutt for fysikk</t>
  </si>
  <si>
    <t>6625 - Institutt for kjemi</t>
  </si>
  <si>
    <t>6630 - Institutt for kjemisk prosessteknologi</t>
  </si>
  <si>
    <t>6635 - Institutt for materialteknologi</t>
  </si>
  <si>
    <t>6640 - Institutt for bioingeniørfag</t>
  </si>
  <si>
    <t>6645 - Institutt for biologiske fag Ålesund</t>
  </si>
  <si>
    <t>6650 - NTNU Felles forskningsinfrastruktur</t>
  </si>
  <si>
    <t>NFR</t>
  </si>
  <si>
    <t>EU</t>
  </si>
  <si>
    <t>Andre bidrag</t>
  </si>
  <si>
    <t>Oppdrag</t>
  </si>
  <si>
    <t>2021</t>
  </si>
  <si>
    <t>2020</t>
  </si>
  <si>
    <t>2019</t>
  </si>
  <si>
    <t>Kolonneetiketter</t>
  </si>
  <si>
    <t>Totalsum</t>
  </si>
  <si>
    <t>Summer av Regnskapsført akkumulert i hele 1000</t>
  </si>
  <si>
    <t>Radetiketter</t>
  </si>
  <si>
    <t>6610 IBI</t>
  </si>
  <si>
    <t>6615 IBT</t>
  </si>
  <si>
    <t>6620 IFY</t>
  </si>
  <si>
    <t>6625 IKJ</t>
  </si>
  <si>
    <t>6630 IKP</t>
  </si>
  <si>
    <t>6635 IMA</t>
  </si>
  <si>
    <t>6640 IBF</t>
  </si>
  <si>
    <t>6645 IBA</t>
  </si>
  <si>
    <t>6690 FFI</t>
  </si>
  <si>
    <t>6601 Fakadm</t>
  </si>
  <si>
    <t>Regnskap</t>
  </si>
  <si>
    <t>Kostnad</t>
  </si>
  <si>
    <t>BFV (RT)</t>
  </si>
  <si>
    <t>RD</t>
  </si>
  <si>
    <t>RSO</t>
  </si>
  <si>
    <t>EVU-BFV Maconomy</t>
  </si>
  <si>
    <t>Topp prosjekt</t>
  </si>
  <si>
    <t>Netto overføring fra BOA</t>
  </si>
  <si>
    <t>Dekning indirekte kostnad fra BOA</t>
  </si>
  <si>
    <t>Lønnsoverføring fra BOA</t>
  </si>
  <si>
    <t>Leiestedsinntekt fra BOA</t>
  </si>
  <si>
    <t>Egenfinansiering BOA fra RD</t>
  </si>
  <si>
    <t>Egenfinansiering BOA fra RSO</t>
  </si>
  <si>
    <t>Avslutning bidragsprosjekt</t>
  </si>
  <si>
    <t>Inntekt</t>
  </si>
  <si>
    <t>Bevilgning</t>
  </si>
  <si>
    <t>Overføring fra BOA</t>
  </si>
  <si>
    <t>Overføring fra EVU</t>
  </si>
  <si>
    <t>Andre inntekter</t>
  </si>
  <si>
    <t>Fakultet for naturvitenskap</t>
  </si>
  <si>
    <t>Antall årsverk</t>
  </si>
  <si>
    <t>Set - Dato</t>
  </si>
  <si>
    <t>Set - Stilling</t>
  </si>
  <si>
    <t>Set - Stilling1</t>
  </si>
  <si>
    <t>2014</t>
  </si>
  <si>
    <t>1. Undervisnings-, forsknings- og formidlingsstillinger (UN)</t>
  </si>
  <si>
    <t>2. Støttestillinger for undervisning, forskning og formidling (ST)</t>
  </si>
  <si>
    <t>3. Teknisk-administrative stillinger (AD)</t>
  </si>
  <si>
    <t>2015</t>
  </si>
  <si>
    <t>2016</t>
  </si>
  <si>
    <t>2017</t>
  </si>
  <si>
    <t>2018</t>
  </si>
  <si>
    <t>Felles forskningsinfrastruktur</t>
  </si>
  <si>
    <t>FF Gunnerus</t>
  </si>
  <si>
    <t>Institutt for bioingeniørfag</t>
  </si>
  <si>
    <t>Institutt for biologi</t>
  </si>
  <si>
    <t>Institutt for biologiske fag Ålesund</t>
  </si>
  <si>
    <t>Institutt for bioteknologi og matvitenskap</t>
  </si>
  <si>
    <t>Institutt for fysikk</t>
  </si>
  <si>
    <t>Institutt for kjemi</t>
  </si>
  <si>
    <t>Institutt for kjemisk prosessteknologi</t>
  </si>
  <si>
    <t>Institutt for materialteknologi</t>
  </si>
  <si>
    <t>NTNU NanoLab</t>
  </si>
  <si>
    <t>NTNU SeaLab</t>
  </si>
  <si>
    <t>NV fakultetsadministrasjon</t>
  </si>
  <si>
    <t>Senter for Biodiversitetsdynamikk</t>
  </si>
  <si>
    <t>Totaløkonomi</t>
  </si>
  <si>
    <t>Andel andre bidrag av RD</t>
  </si>
  <si>
    <t>Andel EU av RD</t>
  </si>
  <si>
    <t>Andel NFR av RD</t>
  </si>
  <si>
    <t>Andel oppdrag av RD</t>
  </si>
  <si>
    <t>Andel BOA-aktivitet av RD</t>
  </si>
  <si>
    <t>BOA-aktivitet</t>
  </si>
  <si>
    <t>BFV-kostnader</t>
  </si>
  <si>
    <t>6640 IBA</t>
  </si>
  <si>
    <t>HR-data</t>
  </si>
  <si>
    <t>Summer av Antall årsverk</t>
  </si>
  <si>
    <t>Bevilgningsinntekt</t>
  </si>
  <si>
    <t>3901 - Tilskudd/bevilgning fra KD, kap. 262</t>
  </si>
  <si>
    <t>BFV Bevilgningsinntekt</t>
  </si>
  <si>
    <t xml:space="preserve">6630 IKP </t>
  </si>
  <si>
    <t>Ansatt-type(All)</t>
  </si>
  <si>
    <t>Stilling(All)</t>
  </si>
  <si>
    <t>StillingGrupper(All)</t>
  </si>
  <si>
    <t>Antall ansatte</t>
  </si>
  <si>
    <t>Fast</t>
  </si>
  <si>
    <t>Andre</t>
  </si>
  <si>
    <t>Tekniske stillinger</t>
  </si>
  <si>
    <t>4. Administrative stillinger (AD)</t>
  </si>
  <si>
    <t>Administrative stillinger</t>
  </si>
  <si>
    <t>Midlertidig</t>
  </si>
  <si>
    <t>5. Andre stillinger (AN)</t>
  </si>
  <si>
    <t>3. Drifts- og vedlikeholdsstillinger (DR)</t>
  </si>
  <si>
    <t>StillingGrupper(All)2</t>
  </si>
  <si>
    <t>Summer av Antall ansatte</t>
  </si>
  <si>
    <t>Andel BOA av total BOA</t>
  </si>
  <si>
    <t>Faste og midlertidige ansatte</t>
  </si>
  <si>
    <t>Andel midlertidige ansatte</t>
  </si>
  <si>
    <t>Andel BOA av totaløkonomi enhet</t>
  </si>
  <si>
    <t>6625 IKP</t>
  </si>
  <si>
    <t>Lønn</t>
  </si>
  <si>
    <t>Faste ansatte</t>
  </si>
  <si>
    <t>Midlertidige ansatte</t>
  </si>
  <si>
    <t>Andre lønnskostnader</t>
  </si>
  <si>
    <t>Refusjoner</t>
  </si>
  <si>
    <t>BFV lønnskostnader</t>
  </si>
  <si>
    <t>Bevilgningsinntekt bundet opp i lønnskostnader</t>
  </si>
  <si>
    <t>Total inntekt bundet opp i lønnskostnader</t>
  </si>
  <si>
    <t>BFV-inntekter uten BOA-inntekter</t>
  </si>
  <si>
    <t>BFV-inntekter totalt</t>
  </si>
  <si>
    <t>Skiftes et årsfilter, må alle filter skiftes (merket gul)</t>
  </si>
  <si>
    <t>Parameter</t>
  </si>
  <si>
    <t>Andel totaløkonomi enhet av totaløkonomi NV</t>
  </si>
  <si>
    <t>Andel BFV enhet av BFV NV</t>
  </si>
  <si>
    <t>Andel BFV enhet av totaløkonomi enhet</t>
  </si>
  <si>
    <t>Ansatte</t>
  </si>
  <si>
    <t>BFV</t>
  </si>
  <si>
    <t>NV-ADM</t>
  </si>
  <si>
    <t>Annen BOA</t>
  </si>
  <si>
    <t>NV-IBI</t>
  </si>
  <si>
    <t>NV-IBT</t>
  </si>
  <si>
    <t>NV-IFY</t>
  </si>
  <si>
    <t>NV-IKJ</t>
  </si>
  <si>
    <t>NV-IKP</t>
  </si>
  <si>
    <t>NV-IMA</t>
  </si>
  <si>
    <t>NV-IBF</t>
  </si>
  <si>
    <t>NV-IBA</t>
  </si>
  <si>
    <t>NV-FELLES</t>
  </si>
  <si>
    <t>Avlagte doktorgrader</t>
  </si>
  <si>
    <t>Kandidater</t>
  </si>
  <si>
    <t>Publiseringspoeng</t>
  </si>
  <si>
    <t>Studiepoeng</t>
  </si>
  <si>
    <t>Utvekslingsstudenter</t>
  </si>
  <si>
    <t>Enhet</t>
  </si>
  <si>
    <t>Aktivitet</t>
  </si>
  <si>
    <t>Produksjon</t>
  </si>
  <si>
    <t>Øvrige måltall for skuelystne</t>
  </si>
  <si>
    <t>BOA-aktivitet i 1000</t>
  </si>
  <si>
    <t>Vitenskapelige og rekrutteringsstillinger av totalt antall ansatte</t>
  </si>
  <si>
    <t>1.1 Undervisnings- og forskerstillinger (UN1)</t>
  </si>
  <si>
    <t>1013 - Professor (førstestilling)</t>
  </si>
  <si>
    <t>1109 - Forsker (førstestilling)</t>
  </si>
  <si>
    <t>1007 - Høgskolelærer</t>
  </si>
  <si>
    <t>1009 - Universitetslektor</t>
  </si>
  <si>
    <t>1011 - Førsteamanuensis (førstestilling)</t>
  </si>
  <si>
    <t>1198 - Førstelektor (førstestilling)</t>
  </si>
  <si>
    <t>1108 - Forsker</t>
  </si>
  <si>
    <t>1183 - Forsker (førstestilling)</t>
  </si>
  <si>
    <t>Vitenskapelige ansatte</t>
  </si>
  <si>
    <t>Produserte studiepoeng per vitenskapelig årsverk (UN1)</t>
  </si>
  <si>
    <t>Publiseringspoeng per vitenskapelig årsverk (UN1)</t>
  </si>
  <si>
    <t>BOA-aktivitet i 1000 per vitenskapelig årsverk (UN1)</t>
  </si>
  <si>
    <t>NFR-aktivitet i 1000 per vitenskapelig årsverk (UN1)</t>
  </si>
  <si>
    <t>Kandidatproduksjon per vitenskapelig årsverk (UN1)</t>
  </si>
  <si>
    <t>Andel BOA-overføringer av total inntekt</t>
  </si>
  <si>
    <t>Gjennomsnitt institutt</t>
  </si>
  <si>
    <t>Annen BOA i 1000 per vitenskapelig årsverk (UN1)</t>
  </si>
  <si>
    <t>Gjennomsnitt</t>
  </si>
  <si>
    <t>Instituttets BOA-aktivitet oppgitt i 1000.</t>
  </si>
  <si>
    <t>Lønnskostnader (BFV) delt på bevilgningsinntekt (kun 3901).</t>
  </si>
  <si>
    <t>Lønnskostnader (BFV) delt på totale inntekter.</t>
  </si>
  <si>
    <t>Måltall til bestilling evaluering av instituttstruktur</t>
  </si>
  <si>
    <t>Måltall ansatte</t>
  </si>
  <si>
    <t>Måltall produksjon</t>
  </si>
  <si>
    <t>Definisjon UN1:</t>
  </si>
  <si>
    <t xml:space="preserve">UN1 er en del av DBHs UN-gruppering: </t>
  </si>
  <si>
    <t>Referanseår: 2022</t>
  </si>
  <si>
    <t>Referansemåned: oktober 2022</t>
  </si>
  <si>
    <t>Insituttets andel andre bidrag av totale RD-kostnader.</t>
  </si>
  <si>
    <t>Instituttets andel EU-aktivitet av totale RD-kostnader.</t>
  </si>
  <si>
    <t>BOA-aktivitet og BFV-kostnader stablet. Samlet sett gir denne total omsetning.</t>
  </si>
  <si>
    <t>Instituttets andel NFR-aktivitet av totale RD-kostnader.</t>
  </si>
  <si>
    <t>Instituttets andel andre oppdrag av totale RD-kostnader.</t>
  </si>
  <si>
    <t>Insituttets BOA-aktivitet som andel av fakultetets BOA-aktivitet.</t>
  </si>
  <si>
    <t>Insituttets andel total BOA-aktivitet av totale RD-kostnader.</t>
  </si>
  <si>
    <t>BOA-overføring</t>
  </si>
  <si>
    <t>Andel BOA-overføringer av BFV-inntekter</t>
  </si>
  <si>
    <t>Sammenligner BOA-overføringer med bevilgningsinntekt (3901).</t>
  </si>
  <si>
    <t>BOA-overføringer delt på bevilgningsinntekt.</t>
  </si>
  <si>
    <t>Andel BOA-aktivitet på instituttet delt på summen av instituttets BOA-aktivitet og BFV-kostnader.</t>
  </si>
  <si>
    <t>Andelen BOA-overføringer på instituttet delt på instituttets totale inntekter.</t>
  </si>
  <si>
    <t>Produserte studiepoeng per vitenskapelig årsverk (definert som UN1 av DBH, se definisjon til høyre). Rett strek viser gjennomsnittet for alle åtte institutt.</t>
  </si>
  <si>
    <t>Publiseringspoeng per vitenskapelig årsverk (definert som UN1 av DBH, se definisjon til høyre). Rett strek viser gjennomsnittet for alle åtte institutt.</t>
  </si>
  <si>
    <t>BOA-aktivitet oppgitt i 1000 per vitenskapelig årsverk (definert som UN1 av DBH, se definisjon til høyre). Rett strek viser gjennomsnittet for alle åtte institutt.</t>
  </si>
  <si>
    <t>Annen BOA-aktivitet oppgitt i 1000 per vitenskapelig årsverk (definert som UN1 av DBH, se definisjon til høyre). Rett strek viser gjennomsnittet for alle åtte institutt.</t>
  </si>
  <si>
    <t>NFR-aktivitet oppgitt i 1000 per vitenskapelig årsverk (definert som UN1 av DBH, se definisjon til høyre). Rett strek viser gjennomsnittet for alle åtte institutt.</t>
  </si>
  <si>
    <t>Kandidatproduksjon per vitenskapelig årsverk (definert som UN1 av DBH, se definisjon til høyre). Rett strek viser gjennomsnittet for alle åtte institutt.</t>
  </si>
  <si>
    <t xml:space="preserve">Instituttets BFV-kostnader som andel av fakultetets BFV-kostnader. </t>
  </si>
  <si>
    <t>Antall ansatte/årsverk uavhengig av finansieringskategori</t>
  </si>
  <si>
    <t>Andel tekniske av totale årsverk</t>
  </si>
  <si>
    <t>Andel administrative av totale årsverk</t>
  </si>
  <si>
    <t>Antall ansatte ved instituttet per oktober 2022.</t>
  </si>
  <si>
    <t>Antall årsverk ved instituttet per oktober 2022.</t>
  </si>
  <si>
    <t>Antall årsverk ved instituttet per oktober 2022 uavhengig av finansieringskategori.</t>
  </si>
  <si>
    <t>Andel tekniske</t>
  </si>
  <si>
    <t>Andel administrative</t>
  </si>
  <si>
    <t>Summer av 2022</t>
  </si>
  <si>
    <t>Produksjon 2022</t>
  </si>
  <si>
    <t>Produksjon 2021</t>
  </si>
  <si>
    <t>Produksjon 2020</t>
  </si>
  <si>
    <t>Summer av 2020</t>
  </si>
  <si>
    <t>Summer av 2021</t>
  </si>
  <si>
    <t>Gj.snitt siste tre år</t>
  </si>
  <si>
    <t>Avlagte doktorgrader per vitenskapelig årsverk 2022 (UN1)</t>
  </si>
  <si>
    <t>NV gjennomsnitt 2022</t>
  </si>
  <si>
    <t>Gjennomsnitt siste tre år</t>
  </si>
  <si>
    <t>EU-aktivitet i 1000 per vitenskapelig årsverk 2022 (UN1)</t>
  </si>
  <si>
    <t>Andel BOA-overføringer av bevilgningsinntekt</t>
  </si>
  <si>
    <t>Andel BOA-overføringer av totale BFV-inntekter.</t>
  </si>
  <si>
    <t>BOA-aktivitet og BFV-kostnader stablet med prosentfordeling (aksen til høyre) og total inntekt som er bundet opp i lønnskostnader (aksen til venstre).</t>
  </si>
  <si>
    <t>Andelen administrativt ansatte ved instituttet del på instituttets totale årsverk per oktober 2022.</t>
  </si>
  <si>
    <t>Instituttets andel teknisk ansatte delt på totale årsverk ved instiuttet per okober 2022.</t>
  </si>
  <si>
    <t>Andelen administrativt ansatte per oktober 2022 ved instituttet del på instituttets totale årsverk.</t>
  </si>
  <si>
    <t xml:space="preserve">Instituttets andel teknisk ansatte per oktober 2022 delt på totale årsverk ved instiuttet. </t>
  </si>
  <si>
    <t>Fordelingen mellom teknisk og administrativt ansatte per oktober 2022. Andel tekniske og andel administrative delt på summen av tekniske og administrative ansatte.</t>
  </si>
  <si>
    <t>Instituttets andel midlertidige ansatte av totale antall ansatte per oktober 2022. Midlertidige inkluderer her phd og postdok.</t>
  </si>
  <si>
    <t>Antall årsverk teknisk ansatte</t>
  </si>
  <si>
    <t>Antall årsverk administrative ansatte</t>
  </si>
  <si>
    <t>Avlagte doktorgrader per vitenskapelig årsverk (definert som UN1 av DBH, se definisjon til høyre) i 2022 sammenlignet med gjennomsnittet av de siste tre år (antall årsverk per 2022 i nevner). Rett strek viser gjennomsnittet for alle åtte institutt i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</si>
</sst>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#,##0.########"/>
    <numFmt numFmtId="165" formatCode="#,##0.#######"/>
    <numFmt numFmtId="166" formatCode="0.0\ %"/>
    <numFmt numFmtId="167" formatCode="_-* #,##0.0_-;\-* #,##0.0_-;_-* &quot;-&quot;??_-;_-@_-"/>
    <numFmt numFmtId="168" formatCode="_-* #,##0_-;\-* #,##0_-;_-* &quot;-&quot;??_-;_-@_-"/>
    <numFmt numFmtId="169" formatCode="0.0"/>
    <numFmt numFmtId="170" formatCode="_-* #,##0.0000_-;\-* #,##0.0000_-;_-* &quot;-&quot;??_-;_-@_-"/>
  </numFmts>
  <fonts count="5" x14ac:knownFonts="1">
    <font>
      <sz val="10"/>
      <color theme="1"/>
      <name val="Tahoma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4"/>
      <color theme="1"/>
      <name val="Tahoma"/>
      <family val="2"/>
    </font>
    <font>
      <sz val="18"/>
      <color theme="1"/>
      <name val="Tahoma"/>
      <family val="2"/>
    </font>
  </fonts>
  <fills count="12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 style="thin">
        <color rgb="FF999999"/>
      </right>
      <top style="thin">
        <color indexed="65"/>
      </top>
      <bottom style="thin">
        <color rgb="FF999999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  <border>
      <left style="thin">
        <color indexed="64"/>
      </left>
      <right style="thin">
        <color theme="9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4">
    <xf numFmtId="0" fontId="0" fillId="0" borderId="0" xfId="0"/>
    <xf numFmtId="3" fontId="0" fillId="0" borderId="0" xfId="0" applyNumberFormat="1"/>
    <xf numFmtId="164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pivotButton="1"/>
    <xf numFmtId="0" fontId="2" fillId="2" borderId="10" xfId="0" applyFont="1" applyFill="1" applyBorder="1"/>
    <xf numFmtId="0" fontId="0" fillId="0" borderId="0" xfId="0" applyAlignment="1">
      <alignment horizontal="left"/>
    </xf>
    <xf numFmtId="0" fontId="0" fillId="3" borderId="0" xfId="0" applyFill="1"/>
    <xf numFmtId="43" fontId="0" fillId="0" borderId="0" xfId="0" applyNumberFormat="1"/>
    <xf numFmtId="0" fontId="3" fillId="0" borderId="0" xfId="0" applyFont="1"/>
    <xf numFmtId="0" fontId="3" fillId="0" borderId="0" xfId="0" applyFont="1" applyAlignment="1">
      <alignment horizontal="left"/>
    </xf>
    <xf numFmtId="165" fontId="0" fillId="0" borderId="0" xfId="0" applyNumberFormat="1"/>
    <xf numFmtId="43" fontId="0" fillId="0" borderId="0" xfId="1" applyFont="1"/>
    <xf numFmtId="0" fontId="0" fillId="3" borderId="0" xfId="0" applyFill="1" applyAlignment="1">
      <alignment horizontal="center"/>
    </xf>
    <xf numFmtId="0" fontId="0" fillId="4" borderId="0" xfId="0" applyFill="1" applyAlignment="1">
      <alignment horizontal="left"/>
    </xf>
    <xf numFmtId="0" fontId="0" fillId="5" borderId="0" xfId="0" applyFill="1" applyAlignment="1">
      <alignment horizontal="left"/>
    </xf>
    <xf numFmtId="0" fontId="0" fillId="6" borderId="0" xfId="0" applyFill="1" applyAlignment="1">
      <alignment horizontal="left"/>
    </xf>
    <xf numFmtId="0" fontId="2" fillId="4" borderId="0" xfId="0" applyFont="1" applyFill="1" applyAlignment="1">
      <alignment horizontal="left"/>
    </xf>
    <xf numFmtId="43" fontId="1" fillId="0" borderId="0" xfId="1" applyFont="1"/>
    <xf numFmtId="0" fontId="2" fillId="6" borderId="0" xfId="0" applyFont="1" applyFill="1" applyAlignment="1">
      <alignment horizontal="left"/>
    </xf>
    <xf numFmtId="0" fontId="2" fillId="7" borderId="0" xfId="0" applyFont="1" applyFill="1" applyAlignment="1">
      <alignment horizontal="left"/>
    </xf>
    <xf numFmtId="0" fontId="0" fillId="4" borderId="0" xfId="0" applyFill="1"/>
    <xf numFmtId="0" fontId="0" fillId="6" borderId="0" xfId="0" applyFill="1"/>
    <xf numFmtId="0" fontId="0" fillId="7" borderId="0" xfId="0" applyFill="1"/>
    <xf numFmtId="0" fontId="0" fillId="5" borderId="0" xfId="0" applyFill="1"/>
    <xf numFmtId="0" fontId="0" fillId="0" borderId="11" xfId="0" applyBorder="1"/>
    <xf numFmtId="0" fontId="0" fillId="8" borderId="11" xfId="0" applyFill="1" applyBorder="1"/>
    <xf numFmtId="0" fontId="0" fillId="0" borderId="11" xfId="1" applyNumberFormat="1" applyFont="1" applyBorder="1"/>
    <xf numFmtId="0" fontId="0" fillId="8" borderId="11" xfId="1" applyNumberFormat="1" applyFont="1" applyFill="1" applyBorder="1"/>
    <xf numFmtId="166" fontId="1" fillId="0" borderId="0" xfId="2" applyNumberFormat="1" applyFont="1"/>
    <xf numFmtId="166" fontId="2" fillId="0" borderId="0" xfId="2" applyNumberFormat="1" applyFont="1"/>
    <xf numFmtId="166" fontId="0" fillId="0" borderId="0" xfId="0" applyNumberFormat="1"/>
    <xf numFmtId="168" fontId="2" fillId="0" borderId="0" xfId="1" applyNumberFormat="1" applyFont="1"/>
    <xf numFmtId="167" fontId="2" fillId="0" borderId="0" xfId="0" applyNumberFormat="1" applyFont="1"/>
    <xf numFmtId="169" fontId="0" fillId="0" borderId="0" xfId="0" applyNumberFormat="1"/>
    <xf numFmtId="167" fontId="0" fillId="0" borderId="0" xfId="1" applyNumberFormat="1" applyFont="1"/>
    <xf numFmtId="0" fontId="0" fillId="9" borderId="0" xfId="0" applyFill="1" applyAlignment="1">
      <alignment horizontal="left"/>
    </xf>
    <xf numFmtId="0" fontId="0" fillId="9" borderId="0" xfId="0" applyFill="1"/>
    <xf numFmtId="43" fontId="0" fillId="10" borderId="0" xfId="1" applyFont="1" applyFill="1"/>
    <xf numFmtId="43" fontId="2" fillId="10" borderId="0" xfId="1" applyFont="1" applyFill="1"/>
    <xf numFmtId="166" fontId="0" fillId="0" borderId="0" xfId="2" applyNumberFormat="1" applyFont="1"/>
    <xf numFmtId="170" fontId="0" fillId="0" borderId="0" xfId="1" applyNumberFormat="1" applyFont="1"/>
    <xf numFmtId="2" fontId="0" fillId="0" borderId="0" xfId="0" applyNumberFormat="1"/>
    <xf numFmtId="0" fontId="2" fillId="2" borderId="0" xfId="0" applyFont="1" applyFill="1"/>
    <xf numFmtId="2" fontId="0" fillId="0" borderId="11" xfId="0" applyNumberFormat="1" applyBorder="1"/>
    <xf numFmtId="168" fontId="0" fillId="0" borderId="0" xfId="0" applyNumberFormat="1"/>
    <xf numFmtId="170" fontId="0" fillId="0" borderId="0" xfId="0" applyNumberFormat="1"/>
    <xf numFmtId="0" fontId="0" fillId="11" borderId="0" xfId="0" applyFill="1"/>
    <xf numFmtId="0" fontId="0" fillId="11" borderId="0" xfId="0" applyFill="1" applyAlignment="1">
      <alignment wrapText="1"/>
    </xf>
    <xf numFmtId="0" fontId="0" fillId="11" borderId="0" xfId="0" applyFill="1" applyAlignment="1">
      <alignment vertical="top"/>
    </xf>
    <xf numFmtId="0" fontId="4" fillId="11" borderId="0" xfId="0" applyFont="1" applyFill="1"/>
    <xf numFmtId="0" fontId="2" fillId="11" borderId="0" xfId="0" applyFont="1" applyFill="1"/>
    <xf numFmtId="0" fontId="3" fillId="11" borderId="0" xfId="0" applyFont="1" applyFill="1" applyAlignment="1">
      <alignment horizontal="center" wrapText="1"/>
    </xf>
    <xf numFmtId="0" fontId="0" fillId="11" borderId="0" xfId="0" applyFill="1" applyAlignment="1">
      <alignment horizontal="left" vertical="top" wrapText="1"/>
    </xf>
    <xf numFmtId="37" fontId="0" fillId="0" borderId="11" xfId="0" applyNumberFormat="1" applyBorder="1"/>
    <xf numFmtId="37" fontId="0" fillId="8" borderId="11" xfId="0" applyNumberFormat="1" applyFill="1" applyBorder="1"/>
    <xf numFmtId="39" fontId="0" fillId="0" borderId="11" xfId="0" applyNumberFormat="1" applyBorder="1"/>
    <xf numFmtId="39" fontId="0" fillId="8" borderId="11" xfId="0" applyNumberFormat="1" applyFill="1" applyBorder="1"/>
    <xf numFmtId="43" fontId="0" fillId="0" borderId="12" xfId="1" applyFont="1" applyBorder="1"/>
    <xf numFmtId="43" fontId="0" fillId="8" borderId="12" xfId="1" applyFont="1" applyFill="1" applyBorder="1"/>
    <xf numFmtId="1" fontId="0" fillId="0" borderId="0" xfId="0" applyNumberFormat="1"/>
    <xf numFmtId="0" fontId="0" fillId="11" borderId="0" xfId="0" applyFill="1" applyAlignment="1">
      <alignment horizontal="left" vertical="top" wrapText="1"/>
    </xf>
    <xf numFmtId="0" fontId="4" fillId="11" borderId="0" xfId="0" applyFont="1" applyFill="1" applyAlignment="1">
      <alignment horizontal="left"/>
    </xf>
    <xf numFmtId="0" fontId="0" fillId="11" borderId="0" xfId="0" applyFill="1" applyAlignment="1">
      <alignment horizontal="left" vertical="top"/>
    </xf>
    <xf numFmtId="0" fontId="0" fillId="11" borderId="0" xfId="0" applyFill="1" applyAlignment="1">
      <alignment horizontal="left" wrapText="1"/>
    </xf>
    <xf numFmtId="0" fontId="4" fillId="11" borderId="0" xfId="0" applyFont="1" applyFill="1" applyAlignment="1">
      <alignment horizontal="left" wrapText="1"/>
    </xf>
  </cellXfs>
  <cellStyles count="3">
    <cellStyle name="Komma" xfId="1" builtinId="3"/>
    <cellStyle name="Normal" xfId="0" builtinId="0"/>
    <cellStyle name="Prosent" xfId="2" builtinId="5"/>
  </cellStyles>
  <dxfs count="3">
    <dxf>
      <numFmt numFmtId="1" formatCode="0"/>
    </dxf>
    <dxf>
      <numFmt numFmtId="35" formatCode="_-* #,##0.00_-;\-* #,##0.00_-;_-* &quot;-&quot;??_-;_-@_-"/>
    </dxf>
    <dxf>
      <numFmt numFmtId="35" formatCode="_-* #,##0.00_-;\-* #,##0.00_-;_-* &quot;-&quot;??_-;_-@_-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pivotCacheDefinition" Target="pivotCache/pivotCacheDefinition3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pivotCacheDefinition" Target="pivotCache/pivotCacheDefinition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pivotCacheDefinition" Target="pivotCache/pivotCacheDefinition2.xml"/><Relationship Id="rId25" Type="http://schemas.openxmlformats.org/officeDocument/2006/relationships/pivotCacheDefinition" Target="pivotCache/pivotCacheDefinition10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1.xml"/><Relationship Id="rId20" Type="http://schemas.openxmlformats.org/officeDocument/2006/relationships/pivotCacheDefinition" Target="pivotCache/pivotCacheDefinition5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pivotCacheDefinition" Target="pivotCache/pivotCacheDefinition9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pivotCacheDefinition" Target="pivotCache/pivotCacheDefinition8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pivotCacheDefinition" Target="pivotCache/pivotCacheDefinition7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Andel BOA av totaløkonomi institutt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Pivoter!$N$10</c:f>
              <c:strCache>
                <c:ptCount val="1"/>
                <c:pt idx="0">
                  <c:v>Andel BOA av totaløkonomi enhet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Pivoter!$O$3:$X$3</c15:sqref>
                  </c15:fullRef>
                </c:ext>
              </c:extLst>
              <c:f>Pivoter!$P$3:$W$3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Pivoter!$O$10:$X$10</c15:sqref>
                  </c15:fullRef>
                </c:ext>
              </c:extLst>
              <c:f>Pivoter!$P$10:$W$10</c:f>
              <c:numCache>
                <c:formatCode>0.0\ %</c:formatCode>
                <c:ptCount val="8"/>
                <c:pt idx="0">
                  <c:v>0.34158019740741768</c:v>
                </c:pt>
                <c:pt idx="1">
                  <c:v>0.34577828594048099</c:v>
                </c:pt>
                <c:pt idx="2">
                  <c:v>0.32960857721709302</c:v>
                </c:pt>
                <c:pt idx="3">
                  <c:v>0.26353519792392194</c:v>
                </c:pt>
                <c:pt idx="4">
                  <c:v>0.34815955582414215</c:v>
                </c:pt>
                <c:pt idx="5">
                  <c:v>0.38332710100367745</c:v>
                </c:pt>
                <c:pt idx="6">
                  <c:v>0.16600381562661751</c:v>
                </c:pt>
                <c:pt idx="7">
                  <c:v>9.5912015730917205E-2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76-41C9-86BF-C6B938495AC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Pivoter!$O$11:$X$11</c15:sqref>
                        </c15:fullRef>
                        <c15:formulaRef>
                          <c15:sqref>Pivoter!$P$11:$W$11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4876-41C9-86BF-C6B938495AC9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Pivoter!$O$14:$X$14</c15:sqref>
                        </c15:fullRef>
                        <c15:formulaRef>
                          <c15:sqref>Pivoter!$P$14:$W$14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4876-41C9-86BF-C6B938495AC9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Pivoter!$N$15</c15:sqref>
                        </c15:formulaRef>
                      </c:ext>
                    </c:extLst>
                    <c:strCache>
                      <c:ptCount val="1"/>
                      <c:pt idx="0">
                        <c:v>Andel tekniske av totale årsverk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Pivoter!$O$15:$X$15</c15:sqref>
                        </c15:fullRef>
                        <c15:formulaRef>
                          <c15:sqref>Pivoter!$P$15:$W$15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0.15291494106403314</c:v>
                      </c:pt>
                      <c:pt idx="1">
                        <c:v>0.17907832486420186</c:v>
                      </c:pt>
                      <c:pt idx="2">
                        <c:v>7.6542141195334271E-2</c:v>
                      </c:pt>
                      <c:pt idx="3">
                        <c:v>0.16591251885369532</c:v>
                      </c:pt>
                      <c:pt idx="4">
                        <c:v>0.10858585858585858</c:v>
                      </c:pt>
                      <c:pt idx="5">
                        <c:v>0.15349444807315479</c:v>
                      </c:pt>
                      <c:pt idx="6">
                        <c:v>0.10780669144981413</c:v>
                      </c:pt>
                      <c:pt idx="7">
                        <c:v>0.10364145658263303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4876-41C9-86BF-C6B938495AC9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Pivoter!$N$16</c15:sqref>
                        </c15:formulaRef>
                      </c:ext>
                    </c:extLst>
                    <c:strCache>
                      <c:ptCount val="1"/>
                      <c:pt idx="0">
                        <c:v>Andel administrative av totale årsverk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Pivoter!$O$16:$X$16</c15:sqref>
                        </c15:fullRef>
                        <c15:formulaRef>
                          <c15:sqref>Pivoter!$P$16:$W$16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6.7218859509397891E-2</c:v>
                      </c:pt>
                      <c:pt idx="1">
                        <c:v>8.4107236726826712E-2</c:v>
                      </c:pt>
                      <c:pt idx="2">
                        <c:v>7.8880402647801051E-2</c:v>
                      </c:pt>
                      <c:pt idx="3">
                        <c:v>7.0135746606334856E-2</c:v>
                      </c:pt>
                      <c:pt idx="4">
                        <c:v>8.3333333333333343E-2</c:v>
                      </c:pt>
                      <c:pt idx="5">
                        <c:v>7.6747224036577397E-2</c:v>
                      </c:pt>
                      <c:pt idx="6">
                        <c:v>0.14869888475836432</c:v>
                      </c:pt>
                      <c:pt idx="7">
                        <c:v>0.11204481792717086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4876-41C9-86BF-C6B938495AC9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Pivoter!$O$19:$X$19</c15:sqref>
                        </c15:fullRef>
                        <c15:formulaRef>
                          <c15:sqref>Pivoter!$P$19:$W$19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4876-41C9-86BF-C6B938495AC9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Pivoter!$O$21:$X$21</c15:sqref>
                        </c15:fullRef>
                        <c15:formulaRef>
                          <c15:sqref>Pivoter!$P$21:$W$21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4876-41C9-86BF-C6B938495AC9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Pivoter!$O$22:$X$22</c15:sqref>
                        </c15:fullRef>
                        <c15:formulaRef>
                          <c15:sqref>Pivoter!$P$22:$W$22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4876-41C9-86BF-C6B938495AC9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BOA-aktivitet i 1000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Pivoter!$N$11</c:f>
              <c:strCache>
                <c:ptCount val="1"/>
                <c:pt idx="0">
                  <c:v>BOA-aktivitet i 1000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30"/>
              <c:layout>
                <c:manualLayout>
                  <c:x val="0"/>
                  <c:y val="-4.629629629629638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489-42B7-AA0E-2BB86E7A47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Pivoter!$O$3:$X$3</c15:sqref>
                  </c15:fullRef>
                </c:ext>
              </c:extLst>
              <c:f>Pivoter!$P$3:$W$3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Pivoter!$O$11:$X$11</c15:sqref>
                  </c15:fullRef>
                </c:ext>
              </c:extLst>
              <c:f>Pivoter!$P$11:$W$11</c:f>
              <c:numCache>
                <c:formatCode>_-* #\ ##0.0_-;\-* #\ ##0.0_-;_-* "-"??_-;_-@_-</c:formatCode>
                <c:ptCount val="8"/>
                <c:pt idx="0">
                  <c:v>79963.514999999999</c:v>
                </c:pt>
                <c:pt idx="1">
                  <c:v>49909.800999999992</c:v>
                </c:pt>
                <c:pt idx="2">
                  <c:v>84713.063000000009</c:v>
                </c:pt>
                <c:pt idx="3">
                  <c:v>25597.698999999997</c:v>
                </c:pt>
                <c:pt idx="4">
                  <c:v>70359.581000000006</c:v>
                </c:pt>
                <c:pt idx="5">
                  <c:v>103267.935</c:v>
                </c:pt>
                <c:pt idx="6">
                  <c:v>5106.1610000000001</c:v>
                </c:pt>
                <c:pt idx="7">
                  <c:v>4000.4379999999996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489-42B7-AA0E-2BB86E7A47D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Pivoter!$O$10:$X$10</c15:sqref>
                        </c15:fullRef>
                        <c15:formulaRef>
                          <c15:sqref>Pivoter!$P$10:$W$10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9489-42B7-AA0E-2BB86E7A47D3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Pivoter!$O$14:$X$14</c15:sqref>
                        </c15:fullRef>
                        <c15:formulaRef>
                          <c15:sqref>Pivoter!$P$14:$W$14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9489-42B7-AA0E-2BB86E7A47D3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Pivoter!$N$15</c15:sqref>
                        </c15:formulaRef>
                      </c:ext>
                    </c:extLst>
                    <c:strCache>
                      <c:ptCount val="1"/>
                      <c:pt idx="0">
                        <c:v>Andel tekniske av totale årsverk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Pivoter!$O$15:$X$15</c15:sqref>
                        </c15:fullRef>
                        <c15:formulaRef>
                          <c15:sqref>Pivoter!$P$15:$W$15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0.15291494106403314</c:v>
                      </c:pt>
                      <c:pt idx="1">
                        <c:v>0.17907832486420186</c:v>
                      </c:pt>
                      <c:pt idx="2">
                        <c:v>7.6542141195334271E-2</c:v>
                      </c:pt>
                      <c:pt idx="3">
                        <c:v>0.16591251885369532</c:v>
                      </c:pt>
                      <c:pt idx="4">
                        <c:v>0.10858585858585858</c:v>
                      </c:pt>
                      <c:pt idx="5">
                        <c:v>0.15349444807315479</c:v>
                      </c:pt>
                      <c:pt idx="6">
                        <c:v>0.10780669144981413</c:v>
                      </c:pt>
                      <c:pt idx="7">
                        <c:v>0.10364145658263303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9489-42B7-AA0E-2BB86E7A47D3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Pivoter!$N$16</c15:sqref>
                        </c15:formulaRef>
                      </c:ext>
                    </c:extLst>
                    <c:strCache>
                      <c:ptCount val="1"/>
                      <c:pt idx="0">
                        <c:v>Andel administrative av totale årsverk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Pivoter!$O$16:$X$16</c15:sqref>
                        </c15:fullRef>
                        <c15:formulaRef>
                          <c15:sqref>Pivoter!$P$16:$W$16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6.7218859509397891E-2</c:v>
                      </c:pt>
                      <c:pt idx="1">
                        <c:v>8.4107236726826712E-2</c:v>
                      </c:pt>
                      <c:pt idx="2">
                        <c:v>7.8880402647801051E-2</c:v>
                      </c:pt>
                      <c:pt idx="3">
                        <c:v>7.0135746606334856E-2</c:v>
                      </c:pt>
                      <c:pt idx="4">
                        <c:v>8.3333333333333343E-2</c:v>
                      </c:pt>
                      <c:pt idx="5">
                        <c:v>7.6747224036577397E-2</c:v>
                      </c:pt>
                      <c:pt idx="6">
                        <c:v>0.14869888475836432</c:v>
                      </c:pt>
                      <c:pt idx="7">
                        <c:v>0.11204481792717086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9489-42B7-AA0E-2BB86E7A47D3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Pivoter!$O$19:$X$19</c15:sqref>
                        </c15:fullRef>
                        <c15:formulaRef>
                          <c15:sqref>Pivoter!$P$19:$W$19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9489-42B7-AA0E-2BB86E7A47D3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Pivoter!$O$21:$X$21</c15:sqref>
                        </c15:fullRef>
                        <c15:formulaRef>
                          <c15:sqref>Pivoter!$P$21:$W$21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9489-42B7-AA0E-2BB86E7A47D3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Pivoter!$O$22:$X$22</c15:sqref>
                        </c15:fullRef>
                        <c15:formulaRef>
                          <c15:sqref>Pivoter!$P$22:$W$22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9489-42B7-AA0E-2BB86E7A47D3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.0_-;\-* #\ ##0.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2"/>
          <c:tx>
            <c:strRef>
              <c:f>Pivoter!$N$14</c:f>
              <c:strCache>
                <c:ptCount val="1"/>
                <c:pt idx="0">
                  <c:v>Andel BOA-overføringer av total inntekt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Pivoter!$O$3:$X$3</c15:sqref>
                  </c15:fullRef>
                </c:ext>
              </c:extLst>
              <c:f>Pivoter!$P$3:$W$3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Pivoter!$O$14:$X$14</c15:sqref>
                  </c15:fullRef>
                </c:ext>
              </c:extLst>
              <c:f>Pivoter!$P$14:$W$14</c:f>
              <c:numCache>
                <c:formatCode>0.0\ %</c:formatCode>
                <c:ptCount val="8"/>
                <c:pt idx="0">
                  <c:v>0.28042381442123476</c:v>
                </c:pt>
                <c:pt idx="1">
                  <c:v>0.28475995292128364</c:v>
                </c:pt>
                <c:pt idx="2">
                  <c:v>0.34499247691546409</c:v>
                </c:pt>
                <c:pt idx="3">
                  <c:v>0.30310539545625798</c:v>
                </c:pt>
                <c:pt idx="4">
                  <c:v>0.48166137721024971</c:v>
                </c:pt>
                <c:pt idx="5">
                  <c:v>0.4342738014178279</c:v>
                </c:pt>
                <c:pt idx="6">
                  <c:v>9.9455733065426946E-2</c:v>
                </c:pt>
                <c:pt idx="7">
                  <c:v>9.538744045794996E-2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06-471B-8997-505C4BDDF1F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Pivoter!$O$10:$X$10</c15:sqref>
                        </c15:fullRef>
                        <c15:formulaRef>
                          <c15:sqref>Pivoter!$P$10:$W$10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8206-471B-8997-505C4BDDF1F0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Pivoter!$O$11:$X$11</c15:sqref>
                        </c15:fullRef>
                        <c15:formulaRef>
                          <c15:sqref>Pivoter!$P$11:$W$11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8206-471B-8997-505C4BDDF1F0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Pivoter!$N$15</c15:sqref>
                        </c15:formulaRef>
                      </c:ext>
                    </c:extLst>
                    <c:strCache>
                      <c:ptCount val="1"/>
                      <c:pt idx="0">
                        <c:v>Andel tekniske av totale årsverk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Pivoter!$O$15:$X$15</c15:sqref>
                        </c15:fullRef>
                        <c15:formulaRef>
                          <c15:sqref>Pivoter!$P$15:$W$15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0.15291494106403314</c:v>
                      </c:pt>
                      <c:pt idx="1">
                        <c:v>0.17907832486420186</c:v>
                      </c:pt>
                      <c:pt idx="2">
                        <c:v>7.6542141195334271E-2</c:v>
                      </c:pt>
                      <c:pt idx="3">
                        <c:v>0.16591251885369532</c:v>
                      </c:pt>
                      <c:pt idx="4">
                        <c:v>0.10858585858585858</c:v>
                      </c:pt>
                      <c:pt idx="5">
                        <c:v>0.15349444807315479</c:v>
                      </c:pt>
                      <c:pt idx="6">
                        <c:v>0.10780669144981413</c:v>
                      </c:pt>
                      <c:pt idx="7">
                        <c:v>0.10364145658263303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8206-471B-8997-505C4BDDF1F0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Pivoter!$N$16</c15:sqref>
                        </c15:formulaRef>
                      </c:ext>
                    </c:extLst>
                    <c:strCache>
                      <c:ptCount val="1"/>
                      <c:pt idx="0">
                        <c:v>Andel administrative av totale årsverk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Pivoter!$O$16:$X$16</c15:sqref>
                        </c15:fullRef>
                        <c15:formulaRef>
                          <c15:sqref>Pivoter!$P$16:$W$16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6.7218859509397891E-2</c:v>
                      </c:pt>
                      <c:pt idx="1">
                        <c:v>8.4107236726826712E-2</c:v>
                      </c:pt>
                      <c:pt idx="2">
                        <c:v>7.8880402647801051E-2</c:v>
                      </c:pt>
                      <c:pt idx="3">
                        <c:v>7.0135746606334856E-2</c:v>
                      </c:pt>
                      <c:pt idx="4">
                        <c:v>8.3333333333333343E-2</c:v>
                      </c:pt>
                      <c:pt idx="5">
                        <c:v>7.6747224036577397E-2</c:v>
                      </c:pt>
                      <c:pt idx="6">
                        <c:v>0.14869888475836432</c:v>
                      </c:pt>
                      <c:pt idx="7">
                        <c:v>0.11204481792717086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8206-471B-8997-505C4BDDF1F0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Pivoter!$O$19:$X$19</c15:sqref>
                        </c15:fullRef>
                        <c15:formulaRef>
                          <c15:sqref>Pivoter!$P$19:$W$19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8206-471B-8997-505C4BDDF1F0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Pivoter!$O$21:$X$21</c15:sqref>
                        </c15:fullRef>
                        <c15:formulaRef>
                          <c15:sqref>Pivoter!$P$21:$W$21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8206-471B-8997-505C4BDDF1F0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Pivoter!$O$3:$X$3</c15:sqref>
                        </c15:fullRef>
                        <c15:formulaRef>
                          <c15:sqref>Pivoter!$P$3:$W$3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Pivoter!$O$22:$X$22</c15:sqref>
                        </c15:fullRef>
                        <c15:formulaRef>
                          <c15:sqref>Pivoter!$P$22:$W$22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8206-471B-8997-505C4BDDF1F0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4"/>
          <c:order val="4"/>
          <c:tx>
            <c:strRef>
              <c:f>Pivoter!$N$16</c:f>
              <c:strCache>
                <c:ptCount val="1"/>
                <c:pt idx="0">
                  <c:v>Andel administrative av totale årsverk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Pivoter!$O$16:$X$16</c:f>
              <c:numCache>
                <c:formatCode>0.0\ %</c:formatCode>
                <c:ptCount val="8"/>
                <c:pt idx="0">
                  <c:v>6.7218859509397891E-2</c:v>
                </c:pt>
                <c:pt idx="1">
                  <c:v>8.4107236726826712E-2</c:v>
                </c:pt>
                <c:pt idx="2">
                  <c:v>7.8880402647801051E-2</c:v>
                </c:pt>
                <c:pt idx="3">
                  <c:v>7.0135746606334856E-2</c:v>
                </c:pt>
                <c:pt idx="4">
                  <c:v>8.3333333333333343E-2</c:v>
                </c:pt>
                <c:pt idx="5">
                  <c:v>7.6747224036577397E-2</c:v>
                </c:pt>
                <c:pt idx="6">
                  <c:v>0.14869888475836432</c:v>
                </c:pt>
                <c:pt idx="7">
                  <c:v>0.11204481792717086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26D-4498-B549-9ACADB97E4F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Pivoter!$O$10:$X$10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726D-4498-B549-9ACADB97E4F2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Pivoter!$O$11:$X$11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726D-4498-B549-9ACADB97E4F2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Pivoter!$O$14:$X$14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726D-4498-B549-9ACADB97E4F2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Pivoter!$N$15</c15:sqref>
                        </c15:formulaRef>
                      </c:ext>
                    </c:extLst>
                    <c:strCache>
                      <c:ptCount val="1"/>
                      <c:pt idx="0">
                        <c:v>Andel tekniske av totale årsverk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Pivoter!$O$15:$X$15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0.15291494106403314</c:v>
                      </c:pt>
                      <c:pt idx="1">
                        <c:v>0.17907832486420186</c:v>
                      </c:pt>
                      <c:pt idx="2">
                        <c:v>7.6542141195334271E-2</c:v>
                      </c:pt>
                      <c:pt idx="3">
                        <c:v>0.16591251885369532</c:v>
                      </c:pt>
                      <c:pt idx="4">
                        <c:v>0.10858585858585858</c:v>
                      </c:pt>
                      <c:pt idx="5">
                        <c:v>0.15349444807315479</c:v>
                      </c:pt>
                      <c:pt idx="6">
                        <c:v>0.10780669144981413</c:v>
                      </c:pt>
                      <c:pt idx="7">
                        <c:v>0.10364145658263303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726D-4498-B549-9ACADB97E4F2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Pivoter!$O$19:$X$19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726D-4498-B549-9ACADB97E4F2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Pivoter!$O$21:$X$21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726D-4498-B549-9ACADB97E4F2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Pivoter!$O$22:$X$22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726D-4498-B549-9ACADB97E4F2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6"/>
          <c:order val="6"/>
          <c:tx>
            <c:strRef>
              <c:f>Pivoter!$N$21</c:f>
              <c:strCache>
                <c:ptCount val="1"/>
                <c:pt idx="0">
                  <c:v>Bevilgningsinntekt bundet opp i lønnskostnader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Pivoter!$O$21:$X$21</c:f>
              <c:numCache>
                <c:formatCode>0.0\ %</c:formatCode>
                <c:ptCount val="8"/>
                <c:pt idx="0">
                  <c:v>0.94890995093485697</c:v>
                </c:pt>
                <c:pt idx="1">
                  <c:v>0.98212834470742838</c:v>
                </c:pt>
                <c:pt idx="2">
                  <c:v>1.0533464152456857</c:v>
                </c:pt>
                <c:pt idx="3">
                  <c:v>1.0443023173478356</c:v>
                </c:pt>
                <c:pt idx="4">
                  <c:v>1.2135784011618078</c:v>
                </c:pt>
                <c:pt idx="5">
                  <c:v>1.0561891081678658</c:v>
                </c:pt>
                <c:pt idx="6">
                  <c:v>0.96857555723136268</c:v>
                </c:pt>
                <c:pt idx="7">
                  <c:v>1.0162301933661018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F80-4E7F-99E3-2F28C82397F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Pivoter!$O$10:$X$10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9F80-4E7F-99E3-2F28C82397F9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Pivoter!$O$11:$X$11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9F80-4E7F-99E3-2F28C82397F9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Pivoter!$O$14:$X$14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9F80-4E7F-99E3-2F28C82397F9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Pivoter!$N$15</c15:sqref>
                        </c15:formulaRef>
                      </c:ext>
                    </c:extLst>
                    <c:strCache>
                      <c:ptCount val="1"/>
                      <c:pt idx="0">
                        <c:v>Andel tekniske av totale årsverk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Pivoter!$O$15:$X$15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0.15291494106403314</c:v>
                      </c:pt>
                      <c:pt idx="1">
                        <c:v>0.17907832486420186</c:v>
                      </c:pt>
                      <c:pt idx="2">
                        <c:v>7.6542141195334271E-2</c:v>
                      </c:pt>
                      <c:pt idx="3">
                        <c:v>0.16591251885369532</c:v>
                      </c:pt>
                      <c:pt idx="4">
                        <c:v>0.10858585858585858</c:v>
                      </c:pt>
                      <c:pt idx="5">
                        <c:v>0.15349444807315479</c:v>
                      </c:pt>
                      <c:pt idx="6">
                        <c:v>0.10780669144981413</c:v>
                      </c:pt>
                      <c:pt idx="7">
                        <c:v>0.10364145658263303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9F80-4E7F-99E3-2F28C82397F9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Pivoter!$N$16</c15:sqref>
                        </c15:formulaRef>
                      </c:ext>
                    </c:extLst>
                    <c:strCache>
                      <c:ptCount val="1"/>
                      <c:pt idx="0">
                        <c:v>Andel administrative av totale årsverk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Pivoter!$O$16:$X$16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6.7218859509397891E-2</c:v>
                      </c:pt>
                      <c:pt idx="1">
                        <c:v>8.4107236726826712E-2</c:v>
                      </c:pt>
                      <c:pt idx="2">
                        <c:v>7.8880402647801051E-2</c:v>
                      </c:pt>
                      <c:pt idx="3">
                        <c:v>7.0135746606334856E-2</c:v>
                      </c:pt>
                      <c:pt idx="4">
                        <c:v>8.3333333333333343E-2</c:v>
                      </c:pt>
                      <c:pt idx="5">
                        <c:v>7.6747224036577397E-2</c:v>
                      </c:pt>
                      <c:pt idx="6">
                        <c:v>0.14869888475836432</c:v>
                      </c:pt>
                      <c:pt idx="7">
                        <c:v>0.11204481792717086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9F80-4E7F-99E3-2F28C82397F9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Pivoter!$O$19:$X$19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9F80-4E7F-99E3-2F28C82397F9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Pivoter!$O$22:$X$22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9F80-4E7F-99E3-2F28C82397F9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7"/>
          <c:order val="7"/>
          <c:tx>
            <c:strRef>
              <c:f>Pivoter!$N$22</c:f>
              <c:strCache>
                <c:ptCount val="1"/>
                <c:pt idx="0">
                  <c:v>Total inntekt bundet opp i lønnskostnader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Pivoter!$O$22:$X$22</c:f>
              <c:numCache>
                <c:formatCode>0.0\ %</c:formatCode>
                <c:ptCount val="8"/>
                <c:pt idx="0">
                  <c:v>0.59264645626804124</c:v>
                </c:pt>
                <c:pt idx="1">
                  <c:v>0.59995006924246341</c:v>
                </c:pt>
                <c:pt idx="2">
                  <c:v>0.59062129559831755</c:v>
                </c:pt>
                <c:pt idx="3">
                  <c:v>0.61026322924253373</c:v>
                </c:pt>
                <c:pt idx="4">
                  <c:v>0.53245981577004609</c:v>
                </c:pt>
                <c:pt idx="5">
                  <c:v>0.51073831309204065</c:v>
                </c:pt>
                <c:pt idx="6">
                  <c:v>0.83594111148320338</c:v>
                </c:pt>
                <c:pt idx="7">
                  <c:v>0.69557683966976624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46F-46F5-966D-87381FFE273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Pivoter!$O$10:$X$10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446F-46F5-966D-87381FFE273F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Pivoter!$O$11:$X$11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446F-46F5-966D-87381FFE273F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Pivoter!$O$14:$X$14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446F-46F5-966D-87381FFE273F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Pivoter!$N$15</c15:sqref>
                        </c15:formulaRef>
                      </c:ext>
                    </c:extLst>
                    <c:strCache>
                      <c:ptCount val="1"/>
                      <c:pt idx="0">
                        <c:v>Andel tekniske av totale årsverk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Pivoter!$O$15:$X$15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0.15291494106403314</c:v>
                      </c:pt>
                      <c:pt idx="1">
                        <c:v>0.17907832486420186</c:v>
                      </c:pt>
                      <c:pt idx="2">
                        <c:v>7.6542141195334271E-2</c:v>
                      </c:pt>
                      <c:pt idx="3">
                        <c:v>0.16591251885369532</c:v>
                      </c:pt>
                      <c:pt idx="4">
                        <c:v>0.10858585858585858</c:v>
                      </c:pt>
                      <c:pt idx="5">
                        <c:v>0.15349444807315479</c:v>
                      </c:pt>
                      <c:pt idx="6">
                        <c:v>0.10780669144981413</c:v>
                      </c:pt>
                      <c:pt idx="7">
                        <c:v>0.10364145658263303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446F-46F5-966D-87381FFE273F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Pivoter!$N$16</c15:sqref>
                        </c15:formulaRef>
                      </c:ext>
                    </c:extLst>
                    <c:strCache>
                      <c:ptCount val="1"/>
                      <c:pt idx="0">
                        <c:v>Andel administrative av totale årsverk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Pivoter!$O$16:$X$16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6.7218859509397891E-2</c:v>
                      </c:pt>
                      <c:pt idx="1">
                        <c:v>8.4107236726826712E-2</c:v>
                      </c:pt>
                      <c:pt idx="2">
                        <c:v>7.8880402647801051E-2</c:v>
                      </c:pt>
                      <c:pt idx="3">
                        <c:v>7.0135746606334856E-2</c:v>
                      </c:pt>
                      <c:pt idx="4">
                        <c:v>8.3333333333333343E-2</c:v>
                      </c:pt>
                      <c:pt idx="5">
                        <c:v>7.6747224036577397E-2</c:v>
                      </c:pt>
                      <c:pt idx="6">
                        <c:v>0.14869888475836432</c:v>
                      </c:pt>
                      <c:pt idx="7">
                        <c:v>0.11204481792717086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446F-46F5-966D-87381FFE273F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Pivoter!$O$19:$X$19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446F-46F5-966D-87381FFE273F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Pivoter!$O$21:$X$21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446F-46F5-966D-87381FFE273F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3"/>
          <c:order val="3"/>
          <c:tx>
            <c:strRef>
              <c:f>Pivoter!$N$15</c:f>
              <c:strCache>
                <c:ptCount val="1"/>
                <c:pt idx="0">
                  <c:v>Andel tekniske av totale årsverk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Pivoter!$O$15:$X$15</c:f>
              <c:numCache>
                <c:formatCode>0.0\ %</c:formatCode>
                <c:ptCount val="8"/>
                <c:pt idx="0">
                  <c:v>0.15291494106403314</c:v>
                </c:pt>
                <c:pt idx="1">
                  <c:v>0.17907832486420186</c:v>
                </c:pt>
                <c:pt idx="2">
                  <c:v>7.6542141195334271E-2</c:v>
                </c:pt>
                <c:pt idx="3">
                  <c:v>0.16591251885369532</c:v>
                </c:pt>
                <c:pt idx="4">
                  <c:v>0.10858585858585858</c:v>
                </c:pt>
                <c:pt idx="5">
                  <c:v>0.15349444807315479</c:v>
                </c:pt>
                <c:pt idx="6">
                  <c:v>0.10780669144981413</c:v>
                </c:pt>
                <c:pt idx="7">
                  <c:v>0.10364145658263303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88-4BFC-A6E7-1EE1984BB10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Pivoter!$O$10:$X$10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DB88-4BFC-A6E7-1EE1984BB10B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Pivoter!$O$11:$X$11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DB88-4BFC-A6E7-1EE1984BB10B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Pivoter!$O$14:$X$14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DB88-4BFC-A6E7-1EE1984BB10B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Pivoter!$N$16</c15:sqref>
                        </c15:formulaRef>
                      </c:ext>
                    </c:extLst>
                    <c:strCache>
                      <c:ptCount val="1"/>
                      <c:pt idx="0">
                        <c:v>Andel administrative av totale årsverk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Pivoter!$O$16:$X$16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6.7218859509397891E-2</c:v>
                      </c:pt>
                      <c:pt idx="1">
                        <c:v>8.4107236726826712E-2</c:v>
                      </c:pt>
                      <c:pt idx="2">
                        <c:v>7.8880402647801051E-2</c:v>
                      </c:pt>
                      <c:pt idx="3">
                        <c:v>7.0135746606334856E-2</c:v>
                      </c:pt>
                      <c:pt idx="4">
                        <c:v>8.3333333333333343E-2</c:v>
                      </c:pt>
                      <c:pt idx="5">
                        <c:v>7.6747224036577397E-2</c:v>
                      </c:pt>
                      <c:pt idx="6">
                        <c:v>0.14869888475836432</c:v>
                      </c:pt>
                      <c:pt idx="7">
                        <c:v>0.11204481792717086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DB88-4BFC-A6E7-1EE1984BB10B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Pivoter!$O$19:$X$19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DB88-4BFC-A6E7-1EE1984BB10B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Pivoter!$O$21:$X$21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DB88-4BFC-A6E7-1EE1984BB10B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Pivoter!$O$22:$X$22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DB88-4BFC-A6E7-1EE1984BB10B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10"/>
          <c:order val="10"/>
          <c:tx>
            <c:strRef>
              <c:f>Pivoter!$N$20</c:f>
              <c:strCache>
                <c:ptCount val="1"/>
                <c:pt idx="0">
                  <c:v>Antall årsverk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Pivoter!$O$20:$X$20</c:f>
              <c:numCache>
                <c:formatCode>0.0</c:formatCode>
                <c:ptCount val="8"/>
                <c:pt idx="0">
                  <c:v>156.94999999999999</c:v>
                </c:pt>
                <c:pt idx="1">
                  <c:v>114.14</c:v>
                </c:pt>
                <c:pt idx="2">
                  <c:v>170.51130000000001</c:v>
                </c:pt>
                <c:pt idx="3">
                  <c:v>66.3</c:v>
                </c:pt>
                <c:pt idx="4">
                  <c:v>118.8</c:v>
                </c:pt>
                <c:pt idx="5">
                  <c:v>153.1</c:v>
                </c:pt>
                <c:pt idx="6">
                  <c:v>26.9</c:v>
                </c:pt>
                <c:pt idx="7">
                  <c:v>35.699999999999996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42-42AE-BD73-E4C3A99C4E8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3642-42AE-BD73-E4C3A99C4E85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3642-42AE-BD73-E4C3A99C4E85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3642-42AE-BD73-E4C3A99C4E85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3642-42AE-BD73-E4C3A99C4E85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3642-42AE-BD73-E4C3A99C4E85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3642-42AE-BD73-E4C3A99C4E85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3642-42AE-BD73-E4C3A99C4E85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3642-42AE-BD73-E4C3A99C4E85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3642-42AE-BD73-E4C3A99C4E85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3642-42AE-BD73-E4C3A99C4E85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3642-42AE-BD73-E4C3A99C4E85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3642-42AE-BD73-E4C3A99C4E85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3642-42AE-BD73-E4C3A99C4E85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3642-42AE-BD73-E4C3A99C4E85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3642-42AE-BD73-E4C3A99C4E85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3642-42AE-BD73-E4C3A99C4E85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5"/>
          <c:order val="5"/>
          <c:tx>
            <c:strRef>
              <c:f>Pivoter!$N$19</c:f>
              <c:strCache>
                <c:ptCount val="1"/>
                <c:pt idx="0">
                  <c:v>Antall ansatte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Pivoter!$O$19:$X$19</c:f>
              <c:numCache>
                <c:formatCode>_-* #\ ##0_-;\-* #\ ##0_-;_-* "-"??_-;_-@_-</c:formatCode>
                <c:ptCount val="8"/>
                <c:pt idx="0">
                  <c:v>156.95000000000002</c:v>
                </c:pt>
                <c:pt idx="1">
                  <c:v>114.13999999999999</c:v>
                </c:pt>
                <c:pt idx="2">
                  <c:v>170.51130000000001</c:v>
                </c:pt>
                <c:pt idx="3">
                  <c:v>66.3</c:v>
                </c:pt>
                <c:pt idx="4">
                  <c:v>118.8</c:v>
                </c:pt>
                <c:pt idx="5">
                  <c:v>153.1</c:v>
                </c:pt>
                <c:pt idx="6">
                  <c:v>26.9</c:v>
                </c:pt>
                <c:pt idx="7">
                  <c:v>35.700000000000003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76-4842-98CB-1D8D8515B24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Pivoter!$O$10:$X$10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4076-4842-98CB-1D8D8515B246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Pivoter!$O$11:$X$11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4076-4842-98CB-1D8D8515B246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Pivoter!$O$14:$X$14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4076-4842-98CB-1D8D8515B246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Pivoter!$N$15</c15:sqref>
                        </c15:formulaRef>
                      </c:ext>
                    </c:extLst>
                    <c:strCache>
                      <c:ptCount val="1"/>
                      <c:pt idx="0">
                        <c:v>Andel tekniske av totale årsverk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Pivoter!$O$15:$X$15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0.15291494106403314</c:v>
                      </c:pt>
                      <c:pt idx="1">
                        <c:v>0.17907832486420186</c:v>
                      </c:pt>
                      <c:pt idx="2">
                        <c:v>7.6542141195334271E-2</c:v>
                      </c:pt>
                      <c:pt idx="3">
                        <c:v>0.16591251885369532</c:v>
                      </c:pt>
                      <c:pt idx="4">
                        <c:v>0.10858585858585858</c:v>
                      </c:pt>
                      <c:pt idx="5">
                        <c:v>0.15349444807315479</c:v>
                      </c:pt>
                      <c:pt idx="6">
                        <c:v>0.10780669144981413</c:v>
                      </c:pt>
                      <c:pt idx="7">
                        <c:v>0.10364145658263303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4076-4842-98CB-1D8D8515B246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Pivoter!$N$16</c15:sqref>
                        </c15:formulaRef>
                      </c:ext>
                    </c:extLst>
                    <c:strCache>
                      <c:ptCount val="1"/>
                      <c:pt idx="0">
                        <c:v>Andel administrative av totale årsverk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Pivoter!$O$16:$X$16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6.7218859509397891E-2</c:v>
                      </c:pt>
                      <c:pt idx="1">
                        <c:v>8.4107236726826712E-2</c:v>
                      </c:pt>
                      <c:pt idx="2">
                        <c:v>7.8880402647801051E-2</c:v>
                      </c:pt>
                      <c:pt idx="3">
                        <c:v>7.0135746606334856E-2</c:v>
                      </c:pt>
                      <c:pt idx="4">
                        <c:v>8.3333333333333343E-2</c:v>
                      </c:pt>
                      <c:pt idx="5">
                        <c:v>7.6747224036577397E-2</c:v>
                      </c:pt>
                      <c:pt idx="6">
                        <c:v>0.14869888475836432</c:v>
                      </c:pt>
                      <c:pt idx="7">
                        <c:v>0.11204481792717086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4076-4842-98CB-1D8D8515B246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Pivoter!$O$21:$X$21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4076-4842-98CB-1D8D8515B246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Pivoter!$O$22:$X$22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4076-4842-98CB-1D8D8515B246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_-;\-* #\ 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4"/>
          <c:order val="4"/>
          <c:tx>
            <c:strRef>
              <c:f>Pivoter!$N$16</c:f>
              <c:strCache>
                <c:ptCount val="1"/>
                <c:pt idx="0">
                  <c:v>Andel administrative av totale årsverk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Pivoter!$O$16:$X$16</c:f>
              <c:numCache>
                <c:formatCode>0.0\ %</c:formatCode>
                <c:ptCount val="8"/>
                <c:pt idx="0">
                  <c:v>6.7218859509397891E-2</c:v>
                </c:pt>
                <c:pt idx="1">
                  <c:v>8.4107236726826712E-2</c:v>
                </c:pt>
                <c:pt idx="2">
                  <c:v>7.8880402647801051E-2</c:v>
                </c:pt>
                <c:pt idx="3">
                  <c:v>7.0135746606334856E-2</c:v>
                </c:pt>
                <c:pt idx="4">
                  <c:v>8.3333333333333343E-2</c:v>
                </c:pt>
                <c:pt idx="5">
                  <c:v>7.6747224036577397E-2</c:v>
                </c:pt>
                <c:pt idx="6">
                  <c:v>0.14869888475836432</c:v>
                </c:pt>
                <c:pt idx="7">
                  <c:v>0.11204481792717086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D8-459D-AA4E-FC5B9CE6A30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Pivoter!$O$10:$X$10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14D8-459D-AA4E-FC5B9CE6A30A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Pivoter!$O$11:$X$11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14D8-459D-AA4E-FC5B9CE6A30A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Pivoter!$O$14:$X$14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14D8-459D-AA4E-FC5B9CE6A30A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Pivoter!$N$15</c15:sqref>
                        </c15:formulaRef>
                      </c:ext>
                    </c:extLst>
                    <c:strCache>
                      <c:ptCount val="1"/>
                      <c:pt idx="0">
                        <c:v>Andel tekniske av totale årsverk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Pivoter!$O$15:$X$15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0.15291494106403314</c:v>
                      </c:pt>
                      <c:pt idx="1">
                        <c:v>0.17907832486420186</c:v>
                      </c:pt>
                      <c:pt idx="2">
                        <c:v>7.6542141195334271E-2</c:v>
                      </c:pt>
                      <c:pt idx="3">
                        <c:v>0.16591251885369532</c:v>
                      </c:pt>
                      <c:pt idx="4">
                        <c:v>0.10858585858585858</c:v>
                      </c:pt>
                      <c:pt idx="5">
                        <c:v>0.15349444807315479</c:v>
                      </c:pt>
                      <c:pt idx="6">
                        <c:v>0.10780669144981413</c:v>
                      </c:pt>
                      <c:pt idx="7">
                        <c:v>0.10364145658263303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14D8-459D-AA4E-FC5B9CE6A30A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Pivoter!$O$19:$X$19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14D8-459D-AA4E-FC5B9CE6A30A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Pivoter!$O$21:$X$21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14D8-459D-AA4E-FC5B9CE6A30A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Pivoter!$O$22:$X$22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14D8-459D-AA4E-FC5B9CE6A30A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3"/>
          <c:order val="3"/>
          <c:tx>
            <c:strRef>
              <c:f>Pivoter!$N$15</c:f>
              <c:strCache>
                <c:ptCount val="1"/>
                <c:pt idx="0">
                  <c:v>Andel tekniske av totale årsverk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Pivoter!$O$15:$X$15</c:f>
              <c:numCache>
                <c:formatCode>0.0\ %</c:formatCode>
                <c:ptCount val="8"/>
                <c:pt idx="0">
                  <c:v>0.15291494106403314</c:v>
                </c:pt>
                <c:pt idx="1">
                  <c:v>0.17907832486420186</c:v>
                </c:pt>
                <c:pt idx="2">
                  <c:v>7.6542141195334271E-2</c:v>
                </c:pt>
                <c:pt idx="3">
                  <c:v>0.16591251885369532</c:v>
                </c:pt>
                <c:pt idx="4">
                  <c:v>0.10858585858585858</c:v>
                </c:pt>
                <c:pt idx="5">
                  <c:v>0.15349444807315479</c:v>
                </c:pt>
                <c:pt idx="6">
                  <c:v>0.10780669144981413</c:v>
                </c:pt>
                <c:pt idx="7">
                  <c:v>0.10364145658263303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E8-4BB6-BC69-025CC99526D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70413416"/>
        <c:axId val="67041276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Pivoter!$N$10</c15:sqref>
                        </c15:formulaRef>
                      </c:ext>
                    </c:extLst>
                    <c:strCache>
                      <c:ptCount val="1"/>
                      <c:pt idx="0">
                        <c:v>Andel BOA av totaløkonomi enhet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Pivoter!$O$10:$X$10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0.34158019740741768</c:v>
                      </c:pt>
                      <c:pt idx="1">
                        <c:v>0.34577828594048099</c:v>
                      </c:pt>
                      <c:pt idx="2">
                        <c:v>0.32960857721709302</c:v>
                      </c:pt>
                      <c:pt idx="3">
                        <c:v>0.26353519792392194</c:v>
                      </c:pt>
                      <c:pt idx="4">
                        <c:v>0.34815955582414215</c:v>
                      </c:pt>
                      <c:pt idx="5">
                        <c:v>0.38332710100367745</c:v>
                      </c:pt>
                      <c:pt idx="6">
                        <c:v>0.16600381562661751</c:v>
                      </c:pt>
                      <c:pt idx="7">
                        <c:v>9.5912015730917205E-2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21E8-4BB6-BC69-025CC99526D1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Pivoter!$N$11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Pivoter!$O$11:$X$11</c15:sqref>
                        </c15:formulaRef>
                      </c:ext>
                    </c:extLst>
                    <c:numCache>
                      <c:formatCode>_-* #\ ##0.0_-;\-* #\ ##0.0_-;_-* "-"??_-;_-@_-</c:formatCode>
                      <c:ptCount val="8"/>
                      <c:pt idx="0">
                        <c:v>79963.514999999999</c:v>
                      </c:pt>
                      <c:pt idx="1">
                        <c:v>49909.800999999992</c:v>
                      </c:pt>
                      <c:pt idx="2">
                        <c:v>84713.063000000009</c:v>
                      </c:pt>
                      <c:pt idx="3">
                        <c:v>25597.698999999997</c:v>
                      </c:pt>
                      <c:pt idx="4">
                        <c:v>70359.581000000006</c:v>
                      </c:pt>
                      <c:pt idx="5">
                        <c:v>103267.935</c:v>
                      </c:pt>
                      <c:pt idx="6">
                        <c:v>5106.1610000000001</c:v>
                      </c:pt>
                      <c:pt idx="7">
                        <c:v>4000.4379999999996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21E8-4BB6-BC69-025CC99526D1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Pivoter!$N$14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total inntekt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Pivoter!$O$14:$X$14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0.28475995292128364</c:v>
                      </c:pt>
                      <c:pt idx="2">
                        <c:v>0.34499247691546409</c:v>
                      </c:pt>
                      <c:pt idx="3">
                        <c:v>0.30310539545625798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21E8-4BB6-BC69-025CC99526D1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Pivoter!$N$16</c15:sqref>
                        </c15:formulaRef>
                      </c:ext>
                    </c:extLst>
                    <c:strCache>
                      <c:ptCount val="1"/>
                      <c:pt idx="0">
                        <c:v>Andel administrative av totale årsverk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Pivoter!$O$16:$X$16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6.7218859509397891E-2</c:v>
                      </c:pt>
                      <c:pt idx="1">
                        <c:v>8.4107236726826712E-2</c:v>
                      </c:pt>
                      <c:pt idx="2">
                        <c:v>7.8880402647801051E-2</c:v>
                      </c:pt>
                      <c:pt idx="3">
                        <c:v>7.0135746606334856E-2</c:v>
                      </c:pt>
                      <c:pt idx="4">
                        <c:v>8.3333333333333343E-2</c:v>
                      </c:pt>
                      <c:pt idx="5">
                        <c:v>7.6747224036577397E-2</c:v>
                      </c:pt>
                      <c:pt idx="6">
                        <c:v>0.14869888475836432</c:v>
                      </c:pt>
                      <c:pt idx="7">
                        <c:v>0.11204481792717086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21E8-4BB6-BC69-025CC99526D1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Pivoter!$N$19</c15:sqref>
                        </c15:formulaRef>
                      </c:ext>
                    </c:extLst>
                    <c:strCache>
                      <c:ptCount val="1"/>
                      <c:pt idx="0">
                        <c:v>Antall ansatte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Pivoter!$O$19:$X$19</c15:sqref>
                        </c15:formulaRef>
                      </c:ext>
                    </c:extLst>
                    <c:numCache>
                      <c:formatCode>_-* #\ ##0_-;\-* #\ ##0_-;_-* "-"??_-;_-@_-</c:formatCode>
                      <c:ptCount val="8"/>
                      <c:pt idx="0">
                        <c:v>156.95000000000002</c:v>
                      </c:pt>
                      <c:pt idx="1">
                        <c:v>114.13999999999999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35.700000000000003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21E8-4BB6-BC69-025CC99526D1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Pivoter!$N$21</c15:sqref>
                        </c15:formulaRef>
                      </c:ext>
                    </c:extLst>
                    <c:strCache>
                      <c:ptCount val="1"/>
                      <c:pt idx="0">
                        <c:v>Bevilgningsinntekt bundet opp i lønnskostnader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Pivoter!$O$21:$X$21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0.94890995093485697</c:v>
                      </c:pt>
                      <c:pt idx="1">
                        <c:v>0.98212834470742838</c:v>
                      </c:pt>
                      <c:pt idx="2">
                        <c:v>1.0533464152456857</c:v>
                      </c:pt>
                      <c:pt idx="3">
                        <c:v>1.0443023173478356</c:v>
                      </c:pt>
                      <c:pt idx="4">
                        <c:v>1.2135784011618078</c:v>
                      </c:pt>
                      <c:pt idx="5">
                        <c:v>1.0561891081678658</c:v>
                      </c:pt>
                      <c:pt idx="6">
                        <c:v>0.96857555723136268</c:v>
                      </c:pt>
                      <c:pt idx="7">
                        <c:v>1.0162301933661018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21E8-4BB6-BC69-025CC99526D1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Pivoter!$N$22</c15:sqref>
                        </c15:formulaRef>
                      </c:ext>
                    </c:extLst>
                    <c:strCache>
                      <c:ptCount val="1"/>
                      <c:pt idx="0">
                        <c:v>Total inntekt bundet opp i lønnskostnader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Pivoter!$O$22:$X$22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0.59264645626804124</c:v>
                      </c:pt>
                      <c:pt idx="1">
                        <c:v>0.59995006924246341</c:v>
                      </c:pt>
                      <c:pt idx="2">
                        <c:v>0.59062129559831755</c:v>
                      </c:pt>
                      <c:pt idx="3">
                        <c:v>0.61026322924253373</c:v>
                      </c:pt>
                      <c:pt idx="4">
                        <c:v>0.53245981577004609</c:v>
                      </c:pt>
                      <c:pt idx="5">
                        <c:v>0.51073831309204065</c:v>
                      </c:pt>
                      <c:pt idx="6">
                        <c:v>0.83594111148320338</c:v>
                      </c:pt>
                      <c:pt idx="7">
                        <c:v>0.69557683966976624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21E8-4BB6-BC69-025CC99526D1}"/>
                  </c:ext>
                </c:extLst>
              </c15:ser>
            </c15:filteredBarSeries>
          </c:ext>
        </c:extLst>
      </c:barChart>
      <c:catAx>
        <c:axId val="670413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2760"/>
        <c:crosses val="autoZero"/>
        <c:auto val="1"/>
        <c:lblAlgn val="ctr"/>
        <c:lblOffset val="100"/>
        <c:noMultiLvlLbl val="0"/>
      </c:catAx>
      <c:valAx>
        <c:axId val="670412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670413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9"/>
          <c:order val="9"/>
          <c:tx>
            <c:strRef>
              <c:f>Pivoter!$N$18</c:f>
              <c:strCache>
                <c:ptCount val="1"/>
                <c:pt idx="0">
                  <c:v>Andel midlertidige ansatte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Pivoter!$O$18:$X$18</c:f>
              <c:numCache>
                <c:formatCode>0.0\ %</c:formatCode>
                <c:ptCount val="8"/>
                <c:pt idx="0">
                  <c:v>0.50588235294117645</c:v>
                </c:pt>
                <c:pt idx="1">
                  <c:v>0.53600000000000003</c:v>
                </c:pt>
                <c:pt idx="2">
                  <c:v>0.56149732620320858</c:v>
                </c:pt>
                <c:pt idx="3">
                  <c:v>0.5</c:v>
                </c:pt>
                <c:pt idx="4">
                  <c:v>0.63636363636363635</c:v>
                </c:pt>
                <c:pt idx="5">
                  <c:v>0.54761904761904767</c:v>
                </c:pt>
                <c:pt idx="6">
                  <c:v>0.29411764705882354</c:v>
                </c:pt>
                <c:pt idx="7">
                  <c:v>0.41025641025641024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76-4933-94B1-69E7FD99BCA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7B76-4933-94B1-69E7FD99BCA5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7B76-4933-94B1-69E7FD99BCA5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7B76-4933-94B1-69E7FD99BCA5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7B76-4933-94B1-69E7FD99BCA5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7B76-4933-94B1-69E7FD99BCA5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7B76-4933-94B1-69E7FD99BCA5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7B76-4933-94B1-69E7FD99BCA5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7B76-4933-94B1-69E7FD99BCA5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7B76-4933-94B1-69E7FD99BCA5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7B76-4933-94B1-69E7FD99BCA5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7B76-4933-94B1-69E7FD99BCA5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7B76-4933-94B1-69E7FD99BCA5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7B76-4933-94B1-69E7FD99BCA5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7B76-4933-94B1-69E7FD99BCA5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7B76-4933-94B1-69E7FD99BCA5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7B76-4933-94B1-69E7FD99BCA5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10"/>
          <c:order val="10"/>
          <c:tx>
            <c:strRef>
              <c:f>Pivoter!$N$20</c:f>
              <c:strCache>
                <c:ptCount val="1"/>
                <c:pt idx="0">
                  <c:v>Antall årsverk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Pivoter!$O$20:$X$20</c:f>
              <c:numCache>
                <c:formatCode>0.0</c:formatCode>
                <c:ptCount val="8"/>
                <c:pt idx="0">
                  <c:v>156.94999999999999</c:v>
                </c:pt>
                <c:pt idx="1">
                  <c:v>114.14</c:v>
                </c:pt>
                <c:pt idx="2">
                  <c:v>170.51130000000001</c:v>
                </c:pt>
                <c:pt idx="3">
                  <c:v>66.3</c:v>
                </c:pt>
                <c:pt idx="4">
                  <c:v>118.8</c:v>
                </c:pt>
                <c:pt idx="5">
                  <c:v>153.1</c:v>
                </c:pt>
                <c:pt idx="6">
                  <c:v>26.9</c:v>
                </c:pt>
                <c:pt idx="7">
                  <c:v>35.699999999999996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D4-4F5F-BC58-2C5E26BC9FA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00D4-4F5F-BC58-2C5E26BC9FA9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00D4-4F5F-BC58-2C5E26BC9FA9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00D4-4F5F-BC58-2C5E26BC9FA9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00D4-4F5F-BC58-2C5E26BC9FA9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00D4-4F5F-BC58-2C5E26BC9FA9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00D4-4F5F-BC58-2C5E26BC9FA9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00D4-4F5F-BC58-2C5E26BC9FA9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00D4-4F5F-BC58-2C5E26BC9FA9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00D4-4F5F-BC58-2C5E26BC9FA9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00D4-4F5F-BC58-2C5E26BC9FA9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00D4-4F5F-BC58-2C5E26BC9FA9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00D4-4F5F-BC58-2C5E26BC9FA9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00D4-4F5F-BC58-2C5E26BC9FA9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00D4-4F5F-BC58-2C5E26BC9FA9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00D4-4F5F-BC58-2C5E26BC9FA9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00D4-4F5F-BC58-2C5E26BC9FA9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Stablet andel tekniske og administrative</a:t>
            </a:r>
            <a:r>
              <a:rPr lang="nb-NO" baseline="0"/>
              <a:t> ansatte</a:t>
            </a:r>
            <a:endParaRPr lang="nb-NO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Pivoter!$N$26</c:f>
              <c:strCache>
                <c:ptCount val="1"/>
                <c:pt idx="0">
                  <c:v>Andel tekniske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Pivoter!$O$26:$W$26</c:f>
              <c:numCache>
                <c:formatCode>0.0\ %</c:formatCode>
                <c:ptCount val="8"/>
                <c:pt idx="0">
                  <c:v>0.69464544138929096</c:v>
                </c:pt>
                <c:pt idx="1">
                  <c:v>0.68042609853528624</c:v>
                </c:pt>
                <c:pt idx="2">
                  <c:v>0.49247772750770713</c:v>
                </c:pt>
                <c:pt idx="3">
                  <c:v>0.70287539936102239</c:v>
                </c:pt>
                <c:pt idx="4">
                  <c:v>0.56578947368421051</c:v>
                </c:pt>
                <c:pt idx="5">
                  <c:v>0.66666666666666663</c:v>
                </c:pt>
                <c:pt idx="6">
                  <c:v>0.42028985507246375</c:v>
                </c:pt>
                <c:pt idx="7">
                  <c:v>0.48051948051948051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BF-47CA-924E-0F9314B3090B}"/>
            </c:ext>
          </c:extLst>
        </c:ser>
        <c:ser>
          <c:idx val="1"/>
          <c:order val="1"/>
          <c:tx>
            <c:strRef>
              <c:f>Pivoter!$N$27</c:f>
              <c:strCache>
                <c:ptCount val="1"/>
                <c:pt idx="0">
                  <c:v>Andel administrative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Pivoter!$O$27:$W$27</c:f>
              <c:numCache>
                <c:formatCode>0.0\ %</c:formatCode>
                <c:ptCount val="8"/>
                <c:pt idx="0">
                  <c:v>0.30535455861070915</c:v>
                </c:pt>
                <c:pt idx="1">
                  <c:v>0.31957390146471371</c:v>
                </c:pt>
                <c:pt idx="2">
                  <c:v>0.50752227249229276</c:v>
                </c:pt>
                <c:pt idx="3">
                  <c:v>0.29712460063897767</c:v>
                </c:pt>
                <c:pt idx="4">
                  <c:v>0.43421052631578949</c:v>
                </c:pt>
                <c:pt idx="5">
                  <c:v>0.33333333333333331</c:v>
                </c:pt>
                <c:pt idx="6">
                  <c:v>0.57971014492753625</c:v>
                </c:pt>
                <c:pt idx="7">
                  <c:v>0.51948051948051954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BF-47CA-924E-0F9314B309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06786976"/>
        <c:axId val="706783696"/>
      </c:barChart>
      <c:catAx>
        <c:axId val="70678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06783696"/>
        <c:crosses val="autoZero"/>
        <c:auto val="1"/>
        <c:lblAlgn val="ctr"/>
        <c:lblOffset val="100"/>
        <c:noMultiLvlLbl val="0"/>
      </c:catAx>
      <c:valAx>
        <c:axId val="706783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06786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Produserte</a:t>
            </a:r>
            <a:r>
              <a:rPr lang="en-US" baseline="0"/>
              <a:t> studiepoeng per vitenskapelig årsverk (UN1)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Pivoter!$N$28</c:f>
              <c:strCache>
                <c:ptCount val="1"/>
                <c:pt idx="0">
                  <c:v>Produserte studiepoeng per vitenskapelig årsverk (UN1)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0"/>
                  <c:y val="-4.629629629629629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A5FE-4849-B2F9-C1EAE6E2B906}"/>
                </c:ext>
              </c:extLst>
            </c:dLbl>
            <c:dLbl>
              <c:idx val="1"/>
              <c:layout>
                <c:manualLayout>
                  <c:x val="-5.0925337632079971E-17"/>
                  <c:y val="-2.777777777777777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5FE-4849-B2F9-C1EAE6E2B906}"/>
                </c:ext>
              </c:extLst>
            </c:dLbl>
            <c:dLbl>
              <c:idx val="5"/>
              <c:layout>
                <c:manualLayout>
                  <c:x val="-1.0185067526415994E-16"/>
                  <c:y val="-2.777777777777777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5FE-4849-B2F9-C1EAE6E2B9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Pivoter!$O$28:$W$28</c:f>
              <c:numCache>
                <c:formatCode>_(* #,##0.00_);_(* \(#,##0.00\);_(* "-"??_);_(@_)</c:formatCode>
                <c:ptCount val="8"/>
                <c:pt idx="0">
                  <c:v>6.9824868651488625</c:v>
                </c:pt>
                <c:pt idx="1">
                  <c:v>7.4428571428571439</c:v>
                </c:pt>
                <c:pt idx="2">
                  <c:v>10.78921568627451</c:v>
                </c:pt>
                <c:pt idx="3">
                  <c:v>10.193213572854292</c:v>
                </c:pt>
                <c:pt idx="4">
                  <c:v>4.4034285714285719</c:v>
                </c:pt>
                <c:pt idx="5">
                  <c:v>7.3791543756145535</c:v>
                </c:pt>
                <c:pt idx="6">
                  <c:v>9.0264705882352931</c:v>
                </c:pt>
                <c:pt idx="7">
                  <c:v>11.715294117647058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1-B6FB-40A5-AA4F-A9041CADAF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2"/>
                <c:order val="2"/>
                <c:tx>
                  <c:strRef>
                    <c:extLst>
                      <c:ext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Pivoter!$O$30:$W$30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B6FB-40A5-AA4F-A9041CADAF85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Pivoter!$N$32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Pivoter!$O$32:$W$32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0.20727515177565442</c:v>
                      </c:pt>
                      <c:pt idx="1">
                        <c:v>0.20727515177565442</c:v>
                      </c:pt>
                      <c:pt idx="2">
                        <c:v>0.20727515177565442</c:v>
                      </c:pt>
                      <c:pt idx="3">
                        <c:v>0.20727515177565442</c:v>
                      </c:pt>
                      <c:pt idx="4">
                        <c:v>0.20727515177565442</c:v>
                      </c:pt>
                      <c:pt idx="5">
                        <c:v>0.20727515177565442</c:v>
                      </c:pt>
                      <c:pt idx="6">
                        <c:v>0.20727515177565442</c:v>
                      </c:pt>
                      <c:pt idx="7">
                        <c:v>0.20727515177565442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B6FB-40A5-AA4F-A9041CADAF85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Pivoter!$O$33:$W$33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B6FB-40A5-AA4F-A9041CADAF85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Pivoter!$N$34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Pivoter!$O$34:$W$34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3.3530310195106923</c:v>
                      </c:pt>
                      <c:pt idx="1">
                        <c:v>3.3530310195106923</c:v>
                      </c:pt>
                      <c:pt idx="2">
                        <c:v>3.3530310195106923</c:v>
                      </c:pt>
                      <c:pt idx="3">
                        <c:v>3.3530310195106923</c:v>
                      </c:pt>
                      <c:pt idx="4">
                        <c:v>3.3530310195106923</c:v>
                      </c:pt>
                      <c:pt idx="5">
                        <c:v>3.3530310195106923</c:v>
                      </c:pt>
                      <c:pt idx="6">
                        <c:v>3.3530310195106923</c:v>
                      </c:pt>
                      <c:pt idx="7">
                        <c:v>3.3530310195106923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B6FB-40A5-AA4F-A9041CADAF85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Pivoter!$O$35:$W$35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B6FB-40A5-AA4F-A9041CADAF85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Pivoter!$N$36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Pivoter!$O$36:$W$36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1225.2683006914892</c:v>
                      </c:pt>
                      <c:pt idx="1">
                        <c:v>1225.2683006914892</c:v>
                      </c:pt>
                      <c:pt idx="2">
                        <c:v>1225.2683006914892</c:v>
                      </c:pt>
                      <c:pt idx="3">
                        <c:v>1225.2683006914892</c:v>
                      </c:pt>
                      <c:pt idx="4">
                        <c:v>1225.2683006914892</c:v>
                      </c:pt>
                      <c:pt idx="5">
                        <c:v>1225.2683006914892</c:v>
                      </c:pt>
                      <c:pt idx="6">
                        <c:v>1225.2683006914892</c:v>
                      </c:pt>
                      <c:pt idx="7">
                        <c:v>1225.2683006914892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B6FB-40A5-AA4F-A9041CADAF85}"/>
                  </c:ext>
                </c:extLst>
              </c15:ser>
            </c15:filteredBarSeries>
          </c:ext>
        </c:extLst>
      </c:barChart>
      <c:lineChart>
        <c:grouping val="standard"/>
        <c:varyColors val="0"/>
        <c:ser>
          <c:idx val="1"/>
          <c:order val="1"/>
          <c:tx>
            <c:strRef>
              <c:f>Pivoter!$N$29</c:f>
              <c:strCache>
                <c:ptCount val="1"/>
                <c:pt idx="0">
                  <c:v>Gjennomsnitt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A5FE-4849-B2F9-C1EAE6E2B90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5FE-4849-B2F9-C1EAE6E2B90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5FE-4849-B2F9-C1EAE6E2B90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5FE-4849-B2F9-C1EAE6E2B90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5FE-4849-B2F9-C1EAE6E2B90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5FE-4849-B2F9-C1EAE6E2B90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5FE-4849-B2F9-C1EAE6E2B9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Pivoter!$O$29:$W$29</c:f>
              <c:numCache>
                <c:formatCode>_(* #,##0.00_);_(* \(#,##0.00\);_(* "-"??_);_(@_)</c:formatCode>
                <c:ptCount val="8"/>
                <c:pt idx="0">
                  <c:v>8.4915151150075356</c:v>
                </c:pt>
                <c:pt idx="1">
                  <c:v>8.4915151150075356</c:v>
                </c:pt>
                <c:pt idx="2">
                  <c:v>8.4915151150075356</c:v>
                </c:pt>
                <c:pt idx="3">
                  <c:v>8.4915151150075356</c:v>
                </c:pt>
                <c:pt idx="4">
                  <c:v>8.4915151150075356</c:v>
                </c:pt>
                <c:pt idx="5">
                  <c:v>8.4915151150075356</c:v>
                </c:pt>
                <c:pt idx="6">
                  <c:v>8.4915151150075356</c:v>
                </c:pt>
                <c:pt idx="7">
                  <c:v>8.4915151150075356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B6FB-40A5-AA4F-A9041CADAF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82320"/>
        <c:axId val="754681008"/>
        <c:extLst>
          <c:ext xmlns:c15="http://schemas.microsoft.com/office/drawing/2012/chart" uri="{02D57815-91ED-43cb-92C2-25804820EDAC}">
            <c15:filteredLineSeries>
              <c15:ser>
                <c:idx val="8"/>
                <c:order val="8"/>
                <c:tx>
                  <c:strRef>
                    <c:extLst>
                      <c:ext uri="{02D57815-91ED-43cb-92C2-25804820EDAC}">
                        <c15:formulaRef>
                          <c15:sqref>Pivoter!$N$37</c15:sqref>
                        </c15:formulaRef>
                      </c:ext>
                    </c:extLst>
                    <c:strCache>
                      <c:ptCount val="1"/>
                      <c:pt idx="0">
                        <c:v>EU-aktivitet i 1000 per vitenskapelig årsverk 2022 (UN1)</c:v>
                      </c:pt>
                    </c:strCache>
                  </c:strRef>
                </c:tx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Pivoter!$O$37:$W$37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96.722083537653589</c:v>
                      </c:pt>
                      <c:pt idx="1">
                        <c:v>159.96149587912063</c:v>
                      </c:pt>
                      <c:pt idx="2">
                        <c:v>147.65799357674106</c:v>
                      </c:pt>
                      <c:pt idx="3">
                        <c:v>171.19372095808384</c:v>
                      </c:pt>
                      <c:pt idx="4">
                        <c:v>280.35911114285625</c:v>
                      </c:pt>
                      <c:pt idx="5">
                        <c:v>469.09945781710917</c:v>
                      </c:pt>
                      <c:pt idx="6">
                        <c:v>0</c:v>
                      </c:pt>
                      <c:pt idx="7">
                        <c:v>57.851464117647119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9-B6FB-40A5-AA4F-A9041CADAF85}"/>
                  </c:ext>
                </c:extLst>
              </c15:ser>
            </c15:filteredLineSeries>
            <c15:filteredLine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Pivoter!$N$39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ln w="28575" cap="rnd">
                    <a:solidFill>
                      <a:schemeClr val="accent4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Pivoter!$O$39:$W$39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172.85566587865145</c:v>
                      </c:pt>
                      <c:pt idx="1">
                        <c:v>172.85566587865145</c:v>
                      </c:pt>
                      <c:pt idx="2">
                        <c:v>172.85566587865145</c:v>
                      </c:pt>
                      <c:pt idx="3">
                        <c:v>172.85566587865145</c:v>
                      </c:pt>
                      <c:pt idx="4">
                        <c:v>172.85566587865145</c:v>
                      </c:pt>
                      <c:pt idx="5">
                        <c:v>172.85566587865145</c:v>
                      </c:pt>
                      <c:pt idx="6">
                        <c:v>172.85566587865145</c:v>
                      </c:pt>
                      <c:pt idx="7">
                        <c:v>172.85566587865145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B6FB-40A5-AA4F-A9041CADAF85}"/>
                  </c:ext>
                </c:extLst>
              </c15:ser>
            </c15:filteredLineSeries>
            <c15:filteredLine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Pivoter!$N$40</c15:sqref>
                        </c15:formulaRef>
                      </c:ext>
                    </c:extLst>
                    <c:strCache>
                      <c:ptCount val="1"/>
                      <c:pt idx="0">
                        <c:v>Annen BOA i 1000 per vitenskapelig årsverk (UN1)</c:v>
                      </c:pt>
                    </c:strCache>
                  </c:strRef>
                </c:tx>
                <c:spPr>
                  <a:ln w="28575" cap="rnd">
                    <a:solidFill>
                      <a:schemeClr val="accent5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Pivoter!$O$40:$W$40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574.48389229422071</c:v>
                      </c:pt>
                      <c:pt idx="1">
                        <c:v>216.13883489010991</c:v>
                      </c:pt>
                      <c:pt idx="2">
                        <c:v>246.67815990534146</c:v>
                      </c:pt>
                      <c:pt idx="3">
                        <c:v>124.24352654690618</c:v>
                      </c:pt>
                      <c:pt idx="4">
                        <c:v>199.67019142857171</c:v>
                      </c:pt>
                      <c:pt idx="5">
                        <c:v>528.77836833824779</c:v>
                      </c:pt>
                      <c:pt idx="6">
                        <c:v>202.64263529411764</c:v>
                      </c:pt>
                      <c:pt idx="7">
                        <c:v>55.492275882352942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B6FB-40A5-AA4F-A9041CADAF85}"/>
                  </c:ext>
                </c:extLst>
              </c15:ser>
            </c15:filteredLineSeries>
            <c15:filteredLine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Pivoter!$N$41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ln w="28575" cap="rnd">
                    <a:solidFill>
                      <a:schemeClr val="accent6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Pivoter!$O$41:$W$41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268.5159855724836</c:v>
                      </c:pt>
                      <c:pt idx="1">
                        <c:v>268.5159855724836</c:v>
                      </c:pt>
                      <c:pt idx="2">
                        <c:v>268.5159855724836</c:v>
                      </c:pt>
                      <c:pt idx="3">
                        <c:v>268.5159855724836</c:v>
                      </c:pt>
                      <c:pt idx="4">
                        <c:v>268.5159855724836</c:v>
                      </c:pt>
                      <c:pt idx="5">
                        <c:v>268.5159855724836</c:v>
                      </c:pt>
                      <c:pt idx="6">
                        <c:v>268.5159855724836</c:v>
                      </c:pt>
                      <c:pt idx="7">
                        <c:v>268.5159855724836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B6FB-40A5-AA4F-A9041CADAF85}"/>
                  </c:ext>
                </c:extLst>
              </c15:ser>
            </c15:filteredLineSeries>
            <c15:filteredLine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Pivoter!$N$42</c15:sqref>
                        </c15:formulaRef>
                      </c:ext>
                    </c:extLst>
                    <c:strCache>
                      <c:ptCount val="1"/>
                      <c:pt idx="0">
                        <c:v>NFR-aktivitet i 1000 per vitenskapelig årsverk (UN1)</c:v>
                      </c:pt>
                    </c:strCache>
                  </c:strRef>
                </c:tx>
                <c:spPr>
                  <a:ln w="28575" cap="rnd">
                    <a:solidFill>
                      <a:schemeClr val="accent1">
                        <a:lumMod val="80000"/>
                        <a:lumOff val="2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Pivoter!$O$42:$W$42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729.20562977234147</c:v>
                      </c:pt>
                      <c:pt idx="1">
                        <c:v>995.04810109891491</c:v>
                      </c:pt>
                      <c:pt idx="2">
                        <c:v>1037.5949704192174</c:v>
                      </c:pt>
                      <c:pt idx="3">
                        <c:v>726.42684830338919</c:v>
                      </c:pt>
                      <c:pt idx="4">
                        <c:v>1530.2438845714657</c:v>
                      </c:pt>
                      <c:pt idx="5">
                        <c:v>1032.9562371681614</c:v>
                      </c:pt>
                      <c:pt idx="6">
                        <c:v>97.71985647058824</c:v>
                      </c:pt>
                      <c:pt idx="7">
                        <c:v>121.97608294117647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B6FB-40A5-AA4F-A9041CADAF85}"/>
                  </c:ext>
                </c:extLst>
              </c15:ser>
            </c15:filteredLineSeries>
            <c15:filteredLine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Pivoter!$N$43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ln w="28575" cap="rnd">
                    <a:solidFill>
                      <a:schemeClr val="accent2">
                        <a:lumMod val="80000"/>
                        <a:lumOff val="2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Pivoter!$O$43:$W$43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783.89645134315685</c:v>
                      </c:pt>
                      <c:pt idx="1">
                        <c:v>783.89645134315685</c:v>
                      </c:pt>
                      <c:pt idx="2">
                        <c:v>783.89645134315685</c:v>
                      </c:pt>
                      <c:pt idx="3">
                        <c:v>783.89645134315685</c:v>
                      </c:pt>
                      <c:pt idx="4">
                        <c:v>783.89645134315685</c:v>
                      </c:pt>
                      <c:pt idx="5">
                        <c:v>783.89645134315685</c:v>
                      </c:pt>
                      <c:pt idx="6">
                        <c:v>783.89645134315685</c:v>
                      </c:pt>
                      <c:pt idx="7">
                        <c:v>783.89645134315685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B6FB-40A5-AA4F-A9041CADAF85}"/>
                  </c:ext>
                </c:extLst>
              </c15:ser>
            </c15:filteredLineSeries>
            <c15:filteredLine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Pivoter!$N$44</c15:sqref>
                        </c15:formulaRef>
                      </c:ext>
                    </c:extLst>
                    <c:strCache>
                      <c:ptCount val="1"/>
                      <c:pt idx="0">
                        <c:v>Kandidatproduksjon per vitenskapelig årsverk (UN1)</c:v>
                      </c:pt>
                    </c:strCache>
                  </c:strRef>
                </c:tx>
                <c:spPr>
                  <a:ln w="28575" cap="rnd">
                    <a:solidFill>
                      <a:schemeClr val="accent3">
                        <a:lumMod val="80000"/>
                        <a:lumOff val="2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Pivoter!$O$44:$W$44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2.2841330998248686</c:v>
                      </c:pt>
                      <c:pt idx="1">
                        <c:v>2.7689504955828483</c:v>
                      </c:pt>
                      <c:pt idx="2">
                        <c:v>2.6353955375253553</c:v>
                      </c:pt>
                      <c:pt idx="3">
                        <c:v>2.6684043677351186</c:v>
                      </c:pt>
                      <c:pt idx="4">
                        <c:v>1.2058475070028023</c:v>
                      </c:pt>
                      <c:pt idx="5">
                        <c:v>1.943451520234446</c:v>
                      </c:pt>
                      <c:pt idx="6">
                        <c:v>2.9411764705882355</c:v>
                      </c:pt>
                      <c:pt idx="7">
                        <c:v>5.2941176470588234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0-B6FB-40A5-AA4F-A9041CADAF85}"/>
                  </c:ext>
                </c:extLst>
              </c15:ser>
            </c15:filteredLineSeries>
            <c15:filteredLine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Pivoter!$N$45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ln w="28575" cap="rnd">
                    <a:solidFill>
                      <a:schemeClr val="accent4">
                        <a:lumMod val="80000"/>
                        <a:lumOff val="2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Pivoter!$O$45:$W$45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2.7176845806940619</c:v>
                      </c:pt>
                      <c:pt idx="1">
                        <c:v>2.7176845806940619</c:v>
                      </c:pt>
                      <c:pt idx="2">
                        <c:v>2.7176845806940619</c:v>
                      </c:pt>
                      <c:pt idx="3">
                        <c:v>2.7176845806940619</c:v>
                      </c:pt>
                      <c:pt idx="4">
                        <c:v>2.7176845806940619</c:v>
                      </c:pt>
                      <c:pt idx="5">
                        <c:v>2.7176845806940619</c:v>
                      </c:pt>
                      <c:pt idx="6">
                        <c:v>2.7176845806940619</c:v>
                      </c:pt>
                      <c:pt idx="7">
                        <c:v>2.7176845806940619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B6FB-40A5-AA4F-A9041CADAF85}"/>
                  </c:ext>
                </c:extLst>
              </c15:ser>
            </c15:filteredLineSeries>
          </c:ext>
        </c:extLst>
      </c:line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EU-aktivitet i 1000 per vitenskapelig årsverk (UN1)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8"/>
          <c:order val="8"/>
          <c:tx>
            <c:strRef>
              <c:f>Pivoter!$N$37</c:f>
              <c:strCache>
                <c:ptCount val="1"/>
                <c:pt idx="0">
                  <c:v>EU-aktivitet i 1000 per vitenskapelig årsverk 2022 (UN1)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0"/>
                  <c:y val="-3.703703703703699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F6F-48FD-A19B-AEF1295B530A}"/>
                </c:ext>
              </c:extLst>
            </c:dLbl>
            <c:dLbl>
              <c:idx val="2"/>
              <c:layout>
                <c:manualLayout>
                  <c:x val="-4.7929729536075267E-17"/>
                  <c:y val="-1.388888888888897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F6F-48FD-A19B-AEF1295B530A}"/>
                </c:ext>
              </c:extLst>
            </c:dLbl>
            <c:dLbl>
              <c:idx val="3"/>
              <c:layout>
                <c:manualLayout>
                  <c:x val="0"/>
                  <c:y val="-1.8518518518518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F6F-48FD-A19B-AEF1295B530A}"/>
                </c:ext>
              </c:extLst>
            </c:dLbl>
            <c:dLbl>
              <c:idx val="4"/>
              <c:layout>
                <c:manualLayout>
                  <c:x val="0"/>
                  <c:y val="-9.259259259259302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F6F-48FD-A19B-AEF1295B53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Pivoter!$O$37:$W$37</c:f>
              <c:numCache>
                <c:formatCode>_(* #,##0.00_);_(* \(#,##0.00\);_(* "-"??_);_(@_)</c:formatCode>
                <c:ptCount val="8"/>
                <c:pt idx="0">
                  <c:v>96.722083537653589</c:v>
                </c:pt>
                <c:pt idx="1">
                  <c:v>159.96149587912063</c:v>
                </c:pt>
                <c:pt idx="2">
                  <c:v>147.65799357674106</c:v>
                </c:pt>
                <c:pt idx="3">
                  <c:v>171.19372095808384</c:v>
                </c:pt>
                <c:pt idx="4">
                  <c:v>280.35911114285625</c:v>
                </c:pt>
                <c:pt idx="5">
                  <c:v>469.09945781710917</c:v>
                </c:pt>
                <c:pt idx="6">
                  <c:v>0</c:v>
                </c:pt>
                <c:pt idx="7">
                  <c:v>57.851464117647119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3-2D78-4137-883A-721999051EB6}"/>
            </c:ext>
          </c:extLst>
        </c:ser>
        <c:ser>
          <c:idx val="9"/>
          <c:order val="9"/>
          <c:tx>
            <c:strRef>
              <c:f>Pivoter!$N$38</c:f>
              <c:strCache>
                <c:ptCount val="1"/>
                <c:pt idx="0">
                  <c:v>Gjennomsnitt siste tre år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1.8300653594771194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FB-4DFF-AD60-638269A821EF}"/>
                </c:ext>
              </c:extLst>
            </c:dLbl>
            <c:dLbl>
              <c:idx val="3"/>
              <c:layout>
                <c:manualLayout>
                  <c:x val="-9.5859459072150535E-17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FB-4DFF-AD60-638269A821EF}"/>
                </c:ext>
              </c:extLst>
            </c:dLbl>
            <c:dLbl>
              <c:idx val="4"/>
              <c:layout>
                <c:manualLayout>
                  <c:x val="-9.5859459072150535E-17"/>
                  <c:y val="-1.388888888888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FB-4DFF-AD60-638269A821EF}"/>
                </c:ext>
              </c:extLst>
            </c:dLbl>
            <c:dLbl>
              <c:idx val="5"/>
              <c:layout>
                <c:manualLayout>
                  <c:x val="2.3529411764705882E-2"/>
                  <c:y val="9.25925925925921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FB-4DFF-AD60-638269A821EF}"/>
                </c:ext>
              </c:extLst>
            </c:dLbl>
            <c:dLbl>
              <c:idx val="7"/>
              <c:layout>
                <c:manualLayout>
                  <c:x val="0"/>
                  <c:y val="-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F6F-48FD-A19B-AEF1295B53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Pivoter!$O$38:$W$38</c:f>
              <c:numCache>
                <c:formatCode>_(* #,##0.00_);_(* \(#,##0.00\);_(* "-"??_);_(@_)</c:formatCode>
                <c:ptCount val="8"/>
                <c:pt idx="0">
                  <c:v>63.620952597781788</c:v>
                </c:pt>
                <c:pt idx="1">
                  <c:v>152.96639633699624</c:v>
                </c:pt>
                <c:pt idx="2">
                  <c:v>116.06002766508902</c:v>
                </c:pt>
                <c:pt idx="3">
                  <c:v>135.39301383898868</c:v>
                </c:pt>
                <c:pt idx="4">
                  <c:v>318.45522923809489</c:v>
                </c:pt>
                <c:pt idx="5">
                  <c:v>373.3281678793839</c:v>
                </c:pt>
                <c:pt idx="6">
                  <c:v>0</c:v>
                </c:pt>
                <c:pt idx="7">
                  <c:v>75.486347254901972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4-2D78-4137-883A-721999051EB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Pivoter!$O$28:$W$28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2D78-4137-883A-721999051EB6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Pivoter!$N$29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Pivoter!$O$29:$W$29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8.4915151150075356</c:v>
                      </c:pt>
                      <c:pt idx="1">
                        <c:v>8.4915151150075356</c:v>
                      </c:pt>
                      <c:pt idx="2">
                        <c:v>8.4915151150075356</c:v>
                      </c:pt>
                      <c:pt idx="3">
                        <c:v>8.4915151150075356</c:v>
                      </c:pt>
                      <c:pt idx="4">
                        <c:v>8.4915151150075356</c:v>
                      </c:pt>
                      <c:pt idx="5">
                        <c:v>8.4915151150075356</c:v>
                      </c:pt>
                      <c:pt idx="6">
                        <c:v>8.4915151150075356</c:v>
                      </c:pt>
                      <c:pt idx="7">
                        <c:v>8.4915151150075356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2D78-4137-883A-721999051EB6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Pivoter!$O$30:$W$30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2D78-4137-883A-721999051EB6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Pivoter!$N$32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Pivoter!$O$32:$W$32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0.20727515177565442</c:v>
                      </c:pt>
                      <c:pt idx="1">
                        <c:v>0.20727515177565442</c:v>
                      </c:pt>
                      <c:pt idx="2">
                        <c:v>0.20727515177565442</c:v>
                      </c:pt>
                      <c:pt idx="3">
                        <c:v>0.20727515177565442</c:v>
                      </c:pt>
                      <c:pt idx="4">
                        <c:v>0.20727515177565442</c:v>
                      </c:pt>
                      <c:pt idx="5">
                        <c:v>0.20727515177565442</c:v>
                      </c:pt>
                      <c:pt idx="6">
                        <c:v>0.20727515177565442</c:v>
                      </c:pt>
                      <c:pt idx="7">
                        <c:v>0.20727515177565442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2D78-4137-883A-721999051EB6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Pivoter!$O$33:$W$33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2D78-4137-883A-721999051EB6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Pivoter!$N$34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Pivoter!$O$34:$W$34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3.3530310195106923</c:v>
                      </c:pt>
                      <c:pt idx="1">
                        <c:v>3.3530310195106923</c:v>
                      </c:pt>
                      <c:pt idx="2">
                        <c:v>3.3530310195106923</c:v>
                      </c:pt>
                      <c:pt idx="3">
                        <c:v>3.3530310195106923</c:v>
                      </c:pt>
                      <c:pt idx="4">
                        <c:v>3.3530310195106923</c:v>
                      </c:pt>
                      <c:pt idx="5">
                        <c:v>3.3530310195106923</c:v>
                      </c:pt>
                      <c:pt idx="6">
                        <c:v>3.3530310195106923</c:v>
                      </c:pt>
                      <c:pt idx="7">
                        <c:v>3.3530310195106923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2D78-4137-883A-721999051EB6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Pivoter!$O$35:$W$35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1-2D78-4137-883A-721999051EB6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Pivoter!$N$36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Pivoter!$O$36:$W$36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1225.2683006914892</c:v>
                      </c:pt>
                      <c:pt idx="1">
                        <c:v>1225.2683006914892</c:v>
                      </c:pt>
                      <c:pt idx="2">
                        <c:v>1225.2683006914892</c:v>
                      </c:pt>
                      <c:pt idx="3">
                        <c:v>1225.2683006914892</c:v>
                      </c:pt>
                      <c:pt idx="4">
                        <c:v>1225.2683006914892</c:v>
                      </c:pt>
                      <c:pt idx="5">
                        <c:v>1225.2683006914892</c:v>
                      </c:pt>
                      <c:pt idx="6">
                        <c:v>1225.2683006914892</c:v>
                      </c:pt>
                      <c:pt idx="7">
                        <c:v>1225.2683006914892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2-2D78-4137-883A-721999051EB6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Pivoter!$N$40</c15:sqref>
                        </c15:formulaRef>
                      </c:ext>
                    </c:extLst>
                    <c:strCache>
                      <c:ptCount val="1"/>
                      <c:pt idx="0">
                        <c:v>Annen BOA i 1000 per vitenskapelig årsverk (UN1)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Pivoter!$O$40:$W$40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574.48389229422071</c:v>
                      </c:pt>
                      <c:pt idx="1">
                        <c:v>216.13883489010991</c:v>
                      </c:pt>
                      <c:pt idx="2">
                        <c:v>246.67815990534146</c:v>
                      </c:pt>
                      <c:pt idx="3">
                        <c:v>124.24352654690618</c:v>
                      </c:pt>
                      <c:pt idx="4">
                        <c:v>199.67019142857171</c:v>
                      </c:pt>
                      <c:pt idx="5">
                        <c:v>528.77836833824779</c:v>
                      </c:pt>
                      <c:pt idx="6">
                        <c:v>202.64263529411764</c:v>
                      </c:pt>
                      <c:pt idx="7">
                        <c:v>55.492275882352942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6-2D78-4137-883A-721999051EB6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Pivoter!$N$41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Pivoter!$O$41:$W$41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268.5159855724836</c:v>
                      </c:pt>
                      <c:pt idx="1">
                        <c:v>268.5159855724836</c:v>
                      </c:pt>
                      <c:pt idx="2">
                        <c:v>268.5159855724836</c:v>
                      </c:pt>
                      <c:pt idx="3">
                        <c:v>268.5159855724836</c:v>
                      </c:pt>
                      <c:pt idx="4">
                        <c:v>268.5159855724836</c:v>
                      </c:pt>
                      <c:pt idx="5">
                        <c:v>268.5159855724836</c:v>
                      </c:pt>
                      <c:pt idx="6">
                        <c:v>268.5159855724836</c:v>
                      </c:pt>
                      <c:pt idx="7">
                        <c:v>268.5159855724836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7-2D78-4137-883A-721999051EB6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Pivoter!$N$42</c15:sqref>
                        </c15:formulaRef>
                      </c:ext>
                    </c:extLst>
                    <c:strCache>
                      <c:ptCount val="1"/>
                      <c:pt idx="0">
                        <c:v>NFR-aktivitet i 1000 per vitenskapelig årsverk (UN1)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Pivoter!$O$42:$W$42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729.20562977234147</c:v>
                      </c:pt>
                      <c:pt idx="1">
                        <c:v>995.04810109891491</c:v>
                      </c:pt>
                      <c:pt idx="2">
                        <c:v>1037.5949704192174</c:v>
                      </c:pt>
                      <c:pt idx="3">
                        <c:v>726.42684830338919</c:v>
                      </c:pt>
                      <c:pt idx="4">
                        <c:v>1530.2438845714657</c:v>
                      </c:pt>
                      <c:pt idx="5">
                        <c:v>1032.9562371681614</c:v>
                      </c:pt>
                      <c:pt idx="6">
                        <c:v>97.71985647058824</c:v>
                      </c:pt>
                      <c:pt idx="7">
                        <c:v>121.97608294117647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8-2D78-4137-883A-721999051EB6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Pivoter!$N$43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Pivoter!$O$43:$W$43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783.89645134315685</c:v>
                      </c:pt>
                      <c:pt idx="1">
                        <c:v>783.89645134315685</c:v>
                      </c:pt>
                      <c:pt idx="2">
                        <c:v>783.89645134315685</c:v>
                      </c:pt>
                      <c:pt idx="3">
                        <c:v>783.89645134315685</c:v>
                      </c:pt>
                      <c:pt idx="4">
                        <c:v>783.89645134315685</c:v>
                      </c:pt>
                      <c:pt idx="5">
                        <c:v>783.89645134315685</c:v>
                      </c:pt>
                      <c:pt idx="6">
                        <c:v>783.89645134315685</c:v>
                      </c:pt>
                      <c:pt idx="7">
                        <c:v>783.89645134315685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9-2D78-4137-883A-721999051EB6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Pivoter!$N$44</c15:sqref>
                        </c15:formulaRef>
                      </c:ext>
                    </c:extLst>
                    <c:strCache>
                      <c:ptCount val="1"/>
                      <c:pt idx="0">
                        <c:v>Kandidatproduksjon per vitenskapelig årsverk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Pivoter!$O$44:$W$44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2.2841330998248686</c:v>
                      </c:pt>
                      <c:pt idx="1">
                        <c:v>2.7689504955828483</c:v>
                      </c:pt>
                      <c:pt idx="2">
                        <c:v>2.6353955375253553</c:v>
                      </c:pt>
                      <c:pt idx="3">
                        <c:v>2.6684043677351186</c:v>
                      </c:pt>
                      <c:pt idx="4">
                        <c:v>1.2058475070028023</c:v>
                      </c:pt>
                      <c:pt idx="5">
                        <c:v>1.943451520234446</c:v>
                      </c:pt>
                      <c:pt idx="6">
                        <c:v>2.9411764705882355</c:v>
                      </c:pt>
                      <c:pt idx="7">
                        <c:v>5.2941176470588234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A-2D78-4137-883A-721999051EB6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Pivoter!$N$45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delete val="1"/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Pivoter!$O$45:$W$45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2.7176845806940619</c:v>
                      </c:pt>
                      <c:pt idx="1">
                        <c:v>2.7176845806940619</c:v>
                      </c:pt>
                      <c:pt idx="2">
                        <c:v>2.7176845806940619</c:v>
                      </c:pt>
                      <c:pt idx="3">
                        <c:v>2.7176845806940619</c:v>
                      </c:pt>
                      <c:pt idx="4">
                        <c:v>2.7176845806940619</c:v>
                      </c:pt>
                      <c:pt idx="5">
                        <c:v>2.7176845806940619</c:v>
                      </c:pt>
                      <c:pt idx="6">
                        <c:v>2.7176845806940619</c:v>
                      </c:pt>
                      <c:pt idx="7">
                        <c:v>2.7176845806940619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0-BF6F-48FD-A19B-AEF1295B530A}"/>
                  </c:ext>
                </c:extLst>
              </c15:ser>
            </c15:filteredBarSeries>
          </c:ext>
        </c:extLst>
      </c:barChart>
      <c:lineChart>
        <c:grouping val="standard"/>
        <c:varyColors val="0"/>
        <c:ser>
          <c:idx val="10"/>
          <c:order val="10"/>
          <c:tx>
            <c:strRef>
              <c:f>Pivoter!$N$39</c:f>
              <c:strCache>
                <c:ptCount val="1"/>
                <c:pt idx="0">
                  <c:v>NV gjennomsnitt 2022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F6F-48FD-A19B-AEF1295B530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F6F-48FD-A19B-AEF1295B530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F6F-48FD-A19B-AEF1295B530A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F6F-48FD-A19B-AEF1295B530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F6F-48FD-A19B-AEF1295B530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F6F-48FD-A19B-AEF1295B530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6F-48FD-A19B-AEF1295B530A}"/>
                </c:ext>
              </c:extLst>
            </c:dLbl>
            <c:dLbl>
              <c:idx val="7"/>
              <c:layout>
                <c:manualLayout>
                  <c:x val="-1.9171891814430107E-16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F6F-48FD-A19B-AEF1295B53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Pivoter!$O$39:$W$39</c:f>
              <c:numCache>
                <c:formatCode>_(* #,##0.00_);_(* \(#,##0.00\);_(* "-"??_);_(@_)</c:formatCode>
                <c:ptCount val="8"/>
                <c:pt idx="0">
                  <c:v>172.85566587865145</c:v>
                </c:pt>
                <c:pt idx="1">
                  <c:v>172.85566587865145</c:v>
                </c:pt>
                <c:pt idx="2">
                  <c:v>172.85566587865145</c:v>
                </c:pt>
                <c:pt idx="3">
                  <c:v>172.85566587865145</c:v>
                </c:pt>
                <c:pt idx="4">
                  <c:v>172.85566587865145</c:v>
                </c:pt>
                <c:pt idx="5">
                  <c:v>172.85566587865145</c:v>
                </c:pt>
                <c:pt idx="6">
                  <c:v>172.85566587865145</c:v>
                </c:pt>
                <c:pt idx="7">
                  <c:v>172.85566587865145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15-2D78-4137-883A-721999051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82320"/>
        <c:axId val="754681008"/>
      </c:line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Annen BOA i 1000 per vitenskapelig</a:t>
            </a:r>
            <a:r>
              <a:rPr lang="nb-NO" baseline="0"/>
              <a:t> årsverk (UN1)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10"/>
          <c:order val="10"/>
          <c:tx>
            <c:strRef>
              <c:f>Pivoter!$N$40</c:f>
              <c:strCache>
                <c:ptCount val="1"/>
                <c:pt idx="0">
                  <c:v>Annen BOA i 1000 per vitenskapelig årsverk (UN1)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0"/>
                  <c:y val="-3.240740740740748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49B-44F2-BE03-35E1849285A8}"/>
                </c:ext>
              </c:extLst>
            </c:dLbl>
            <c:dLbl>
              <c:idx val="4"/>
              <c:layout>
                <c:manualLayout>
                  <c:x val="0"/>
                  <c:y val="-5.09259259259259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49B-44F2-BE03-35E1849285A8}"/>
                </c:ext>
              </c:extLst>
            </c:dLbl>
            <c:dLbl>
              <c:idx val="6"/>
              <c:layout>
                <c:manualLayout>
                  <c:x val="0"/>
                  <c:y val="-5.09259259259259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49B-44F2-BE03-35E1849285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Pivoter!$O$40:$W$40</c:f>
              <c:numCache>
                <c:formatCode>_(* #,##0.00_);_(* \(#,##0.00\);_(* "-"??_);_(@_)</c:formatCode>
                <c:ptCount val="8"/>
                <c:pt idx="0">
                  <c:v>574.48389229422071</c:v>
                </c:pt>
                <c:pt idx="1">
                  <c:v>216.13883489010991</c:v>
                </c:pt>
                <c:pt idx="2">
                  <c:v>246.67815990534146</c:v>
                </c:pt>
                <c:pt idx="3">
                  <c:v>124.24352654690618</c:v>
                </c:pt>
                <c:pt idx="4">
                  <c:v>199.67019142857171</c:v>
                </c:pt>
                <c:pt idx="5">
                  <c:v>528.77836833824779</c:v>
                </c:pt>
                <c:pt idx="6">
                  <c:v>202.64263529411764</c:v>
                </c:pt>
                <c:pt idx="7">
                  <c:v>55.492275882352942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B-D35D-48DD-92EA-DB027CA92AC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Pivoter!$O$28:$W$28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D35D-48DD-92EA-DB027CA92AC7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Pivoter!$N$29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Pivoter!$O$29:$W$29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8.4915151150075356</c:v>
                      </c:pt>
                      <c:pt idx="1">
                        <c:v>8.4915151150075356</c:v>
                      </c:pt>
                      <c:pt idx="2">
                        <c:v>8.4915151150075356</c:v>
                      </c:pt>
                      <c:pt idx="3">
                        <c:v>8.4915151150075356</c:v>
                      </c:pt>
                      <c:pt idx="4">
                        <c:v>8.4915151150075356</c:v>
                      </c:pt>
                      <c:pt idx="5">
                        <c:v>8.4915151150075356</c:v>
                      </c:pt>
                      <c:pt idx="6">
                        <c:v>8.4915151150075356</c:v>
                      </c:pt>
                      <c:pt idx="7">
                        <c:v>8.4915151150075356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D35D-48DD-92EA-DB027CA92AC7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Pivoter!$O$30:$W$30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D35D-48DD-92EA-DB027CA92AC7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Pivoter!$N$32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Pivoter!$O$32:$W$32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0.20727515177565442</c:v>
                      </c:pt>
                      <c:pt idx="1">
                        <c:v>0.20727515177565442</c:v>
                      </c:pt>
                      <c:pt idx="2">
                        <c:v>0.20727515177565442</c:v>
                      </c:pt>
                      <c:pt idx="3">
                        <c:v>0.20727515177565442</c:v>
                      </c:pt>
                      <c:pt idx="4">
                        <c:v>0.20727515177565442</c:v>
                      </c:pt>
                      <c:pt idx="5">
                        <c:v>0.20727515177565442</c:v>
                      </c:pt>
                      <c:pt idx="6">
                        <c:v>0.20727515177565442</c:v>
                      </c:pt>
                      <c:pt idx="7">
                        <c:v>0.20727515177565442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D35D-48DD-92EA-DB027CA92AC7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Pivoter!$O$33:$W$33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D35D-48DD-92EA-DB027CA92AC7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Pivoter!$N$34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Pivoter!$O$34:$W$34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3.3530310195106923</c:v>
                      </c:pt>
                      <c:pt idx="1">
                        <c:v>3.3530310195106923</c:v>
                      </c:pt>
                      <c:pt idx="2">
                        <c:v>3.3530310195106923</c:v>
                      </c:pt>
                      <c:pt idx="3">
                        <c:v>3.3530310195106923</c:v>
                      </c:pt>
                      <c:pt idx="4">
                        <c:v>3.3530310195106923</c:v>
                      </c:pt>
                      <c:pt idx="5">
                        <c:v>3.3530310195106923</c:v>
                      </c:pt>
                      <c:pt idx="6">
                        <c:v>3.3530310195106923</c:v>
                      </c:pt>
                      <c:pt idx="7">
                        <c:v>3.3530310195106923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D35D-48DD-92EA-DB027CA92AC7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Pivoter!$O$35:$W$35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D35D-48DD-92EA-DB027CA92AC7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Pivoter!$N$36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Pivoter!$O$36:$W$36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1225.2683006914892</c:v>
                      </c:pt>
                      <c:pt idx="1">
                        <c:v>1225.2683006914892</c:v>
                      </c:pt>
                      <c:pt idx="2">
                        <c:v>1225.2683006914892</c:v>
                      </c:pt>
                      <c:pt idx="3">
                        <c:v>1225.2683006914892</c:v>
                      </c:pt>
                      <c:pt idx="4">
                        <c:v>1225.2683006914892</c:v>
                      </c:pt>
                      <c:pt idx="5">
                        <c:v>1225.2683006914892</c:v>
                      </c:pt>
                      <c:pt idx="6">
                        <c:v>1225.2683006914892</c:v>
                      </c:pt>
                      <c:pt idx="7">
                        <c:v>1225.2683006914892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D35D-48DD-92EA-DB027CA92AC7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Pivoter!$N$37</c15:sqref>
                        </c15:formulaRef>
                      </c:ext>
                    </c:extLst>
                    <c:strCache>
                      <c:ptCount val="1"/>
                      <c:pt idx="0">
                        <c:v>EU-aktivitet i 1000 per vitenskapelig årsverk 2022 (UN1)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Pivoter!$O$37:$W$37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96.722083537653589</c:v>
                      </c:pt>
                      <c:pt idx="1">
                        <c:v>159.96149587912063</c:v>
                      </c:pt>
                      <c:pt idx="2">
                        <c:v>147.65799357674106</c:v>
                      </c:pt>
                      <c:pt idx="3">
                        <c:v>171.19372095808384</c:v>
                      </c:pt>
                      <c:pt idx="4">
                        <c:v>280.35911114285625</c:v>
                      </c:pt>
                      <c:pt idx="5">
                        <c:v>469.09945781710917</c:v>
                      </c:pt>
                      <c:pt idx="6">
                        <c:v>0</c:v>
                      </c:pt>
                      <c:pt idx="7">
                        <c:v>57.851464117647119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D35D-48DD-92EA-DB027CA92AC7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Pivoter!$N$39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Pivoter!$O$39:$W$39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172.85566587865145</c:v>
                      </c:pt>
                      <c:pt idx="1">
                        <c:v>172.85566587865145</c:v>
                      </c:pt>
                      <c:pt idx="2">
                        <c:v>172.85566587865145</c:v>
                      </c:pt>
                      <c:pt idx="3">
                        <c:v>172.85566587865145</c:v>
                      </c:pt>
                      <c:pt idx="4">
                        <c:v>172.85566587865145</c:v>
                      </c:pt>
                      <c:pt idx="5">
                        <c:v>172.85566587865145</c:v>
                      </c:pt>
                      <c:pt idx="6">
                        <c:v>172.85566587865145</c:v>
                      </c:pt>
                      <c:pt idx="7">
                        <c:v>172.85566587865145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D35D-48DD-92EA-DB027CA92AC7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Pivoter!$N$42</c15:sqref>
                        </c15:formulaRef>
                      </c:ext>
                    </c:extLst>
                    <c:strCache>
                      <c:ptCount val="1"/>
                      <c:pt idx="0">
                        <c:v>NFR-aktivitet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Pivoter!$O$42:$W$42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729.20562977234147</c:v>
                      </c:pt>
                      <c:pt idx="1">
                        <c:v>995.04810109891491</c:v>
                      </c:pt>
                      <c:pt idx="2">
                        <c:v>1037.5949704192174</c:v>
                      </c:pt>
                      <c:pt idx="3">
                        <c:v>726.42684830338919</c:v>
                      </c:pt>
                      <c:pt idx="4">
                        <c:v>1530.2438845714657</c:v>
                      </c:pt>
                      <c:pt idx="5">
                        <c:v>1032.9562371681614</c:v>
                      </c:pt>
                      <c:pt idx="6">
                        <c:v>97.71985647058824</c:v>
                      </c:pt>
                      <c:pt idx="7">
                        <c:v>121.97608294117647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D35D-48DD-92EA-DB027CA92AC7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Pivoter!$N$43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Pivoter!$O$43:$W$43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783.89645134315685</c:v>
                      </c:pt>
                      <c:pt idx="1">
                        <c:v>783.89645134315685</c:v>
                      </c:pt>
                      <c:pt idx="2">
                        <c:v>783.89645134315685</c:v>
                      </c:pt>
                      <c:pt idx="3">
                        <c:v>783.89645134315685</c:v>
                      </c:pt>
                      <c:pt idx="4">
                        <c:v>783.89645134315685</c:v>
                      </c:pt>
                      <c:pt idx="5">
                        <c:v>783.89645134315685</c:v>
                      </c:pt>
                      <c:pt idx="6">
                        <c:v>783.89645134315685</c:v>
                      </c:pt>
                      <c:pt idx="7">
                        <c:v>783.89645134315685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D35D-48DD-92EA-DB027CA92AC7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Pivoter!$N$44</c15:sqref>
                        </c15:formulaRef>
                      </c:ext>
                    </c:extLst>
                    <c:strCache>
                      <c:ptCount val="1"/>
                      <c:pt idx="0">
                        <c:v>Kandidatproduksjon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Pivoter!$O$44:$W$44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2.2841330998248686</c:v>
                      </c:pt>
                      <c:pt idx="1">
                        <c:v>2.7689504955828483</c:v>
                      </c:pt>
                      <c:pt idx="2">
                        <c:v>2.6353955375253553</c:v>
                      </c:pt>
                      <c:pt idx="3">
                        <c:v>2.6684043677351186</c:v>
                      </c:pt>
                      <c:pt idx="4">
                        <c:v>1.2058475070028023</c:v>
                      </c:pt>
                      <c:pt idx="5">
                        <c:v>1.943451520234446</c:v>
                      </c:pt>
                      <c:pt idx="6">
                        <c:v>2.9411764705882355</c:v>
                      </c:pt>
                      <c:pt idx="7">
                        <c:v>5.2941176470588234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D35D-48DD-92EA-DB027CA92AC7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Pivoter!$N$45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Pivoter!$O$45:$W$45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2.7176845806940619</c:v>
                      </c:pt>
                      <c:pt idx="1">
                        <c:v>2.7176845806940619</c:v>
                      </c:pt>
                      <c:pt idx="2">
                        <c:v>2.7176845806940619</c:v>
                      </c:pt>
                      <c:pt idx="3">
                        <c:v>2.7176845806940619</c:v>
                      </c:pt>
                      <c:pt idx="4">
                        <c:v>2.7176845806940619</c:v>
                      </c:pt>
                      <c:pt idx="5">
                        <c:v>2.7176845806940619</c:v>
                      </c:pt>
                      <c:pt idx="6">
                        <c:v>2.7176845806940619</c:v>
                      </c:pt>
                      <c:pt idx="7">
                        <c:v>2.7176845806940619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D35D-48DD-92EA-DB027CA92AC7}"/>
                  </c:ext>
                </c:extLst>
              </c15:ser>
            </c15:filteredBarSeries>
          </c:ext>
        </c:extLst>
      </c:barChart>
      <c:lineChart>
        <c:grouping val="standard"/>
        <c:varyColors val="0"/>
        <c:ser>
          <c:idx val="11"/>
          <c:order val="11"/>
          <c:tx>
            <c:strRef>
              <c:f>Pivoter!$N$41</c:f>
              <c:strCache>
                <c:ptCount val="1"/>
                <c:pt idx="0">
                  <c:v>Gjennomsnitt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49B-44F2-BE03-35E1849285A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49B-44F2-BE03-35E1849285A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49B-44F2-BE03-35E1849285A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9B-44F2-BE03-35E1849285A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9B-44F2-BE03-35E1849285A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9B-44F2-BE03-35E1849285A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49B-44F2-BE03-35E1849285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Pivoter!$O$41:$W$41</c:f>
              <c:numCache>
                <c:formatCode>_(* #,##0.00_);_(* \(#,##0.00\);_(* "-"??_);_(@_)</c:formatCode>
                <c:ptCount val="8"/>
                <c:pt idx="0">
                  <c:v>268.5159855724836</c:v>
                </c:pt>
                <c:pt idx="1">
                  <c:v>268.5159855724836</c:v>
                </c:pt>
                <c:pt idx="2">
                  <c:v>268.5159855724836</c:v>
                </c:pt>
                <c:pt idx="3">
                  <c:v>268.5159855724836</c:v>
                </c:pt>
                <c:pt idx="4">
                  <c:v>268.5159855724836</c:v>
                </c:pt>
                <c:pt idx="5">
                  <c:v>268.5159855724836</c:v>
                </c:pt>
                <c:pt idx="6">
                  <c:v>268.5159855724836</c:v>
                </c:pt>
                <c:pt idx="7">
                  <c:v>268.5159855724836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C-D35D-48DD-92EA-DB027CA92A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82320"/>
        <c:axId val="754681008"/>
      </c:line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BOA-aktivitet i 1000 per vitenskapelig årsverk (UN1)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6"/>
          <c:order val="6"/>
          <c:tx>
            <c:strRef>
              <c:f>Pivoter!$N$35</c:f>
              <c:strCache>
                <c:ptCount val="1"/>
                <c:pt idx="0">
                  <c:v>BOA-aktivitet i 1000 per vitenskapelig årsverk (UN1)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1.0292831043178426E-7"/>
                  <c:y val="-3.472222222222222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nb-N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72559312438884"/>
                      <c:h val="6.01159230096237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856-4DBE-BED1-E084B901F4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Pivoter!$O$35:$W$35</c:f>
              <c:numCache>
                <c:formatCode>_(* #,##0.00_);_(* \(#,##0.00\);_(* "-"??_);_(@_)</c:formatCode>
                <c:ptCount val="8"/>
                <c:pt idx="0">
                  <c:v>1400.4118213660245</c:v>
                </c:pt>
                <c:pt idx="1">
                  <c:v>1371.1483791208789</c:v>
                </c:pt>
                <c:pt idx="2">
                  <c:v>1431.9314232589591</c:v>
                </c:pt>
                <c:pt idx="3">
                  <c:v>1021.864231536926</c:v>
                </c:pt>
                <c:pt idx="4">
                  <c:v>2010.2737428571429</c:v>
                </c:pt>
                <c:pt idx="5">
                  <c:v>2030.8345132743364</c:v>
                </c:pt>
                <c:pt idx="6">
                  <c:v>300.36241176470588</c:v>
                </c:pt>
                <c:pt idx="7">
                  <c:v>235.31988235294116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DF-4A7F-80C2-1E81EB5CCFE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Pivoter!$O$28:$W$28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54DF-4A7F-80C2-1E81EB5CCFE7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Pivoter!$N$29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Pivoter!$O$29:$W$29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8.4915151150075356</c:v>
                      </c:pt>
                      <c:pt idx="1">
                        <c:v>8.4915151150075356</c:v>
                      </c:pt>
                      <c:pt idx="2">
                        <c:v>8.4915151150075356</c:v>
                      </c:pt>
                      <c:pt idx="3">
                        <c:v>8.4915151150075356</c:v>
                      </c:pt>
                      <c:pt idx="4">
                        <c:v>8.4915151150075356</c:v>
                      </c:pt>
                      <c:pt idx="5">
                        <c:v>8.4915151150075356</c:v>
                      </c:pt>
                      <c:pt idx="6">
                        <c:v>8.4915151150075356</c:v>
                      </c:pt>
                      <c:pt idx="7">
                        <c:v>8.4915151150075356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54DF-4A7F-80C2-1E81EB5CCFE7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Pivoter!$O$30:$W$30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54DF-4A7F-80C2-1E81EB5CCFE7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Pivoter!$N$32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Pivoter!$O$32:$W$32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0.20727515177565442</c:v>
                      </c:pt>
                      <c:pt idx="1">
                        <c:v>0.20727515177565442</c:v>
                      </c:pt>
                      <c:pt idx="2">
                        <c:v>0.20727515177565442</c:v>
                      </c:pt>
                      <c:pt idx="3">
                        <c:v>0.20727515177565442</c:v>
                      </c:pt>
                      <c:pt idx="4">
                        <c:v>0.20727515177565442</c:v>
                      </c:pt>
                      <c:pt idx="5">
                        <c:v>0.20727515177565442</c:v>
                      </c:pt>
                      <c:pt idx="6">
                        <c:v>0.20727515177565442</c:v>
                      </c:pt>
                      <c:pt idx="7">
                        <c:v>0.20727515177565442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54DF-4A7F-80C2-1E81EB5CCFE7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Pivoter!$O$33:$W$33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54DF-4A7F-80C2-1E81EB5CCFE7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Pivoter!$N$34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Pivoter!$O$34:$W$34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3.3530310195106923</c:v>
                      </c:pt>
                      <c:pt idx="1">
                        <c:v>3.3530310195106923</c:v>
                      </c:pt>
                      <c:pt idx="2">
                        <c:v>3.3530310195106923</c:v>
                      </c:pt>
                      <c:pt idx="3">
                        <c:v>3.3530310195106923</c:v>
                      </c:pt>
                      <c:pt idx="4">
                        <c:v>3.3530310195106923</c:v>
                      </c:pt>
                      <c:pt idx="5">
                        <c:v>3.3530310195106923</c:v>
                      </c:pt>
                      <c:pt idx="6">
                        <c:v>3.3530310195106923</c:v>
                      </c:pt>
                      <c:pt idx="7">
                        <c:v>3.3530310195106923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54DF-4A7F-80C2-1E81EB5CCFE7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Pivoter!$N$37</c15:sqref>
                        </c15:formulaRef>
                      </c:ext>
                    </c:extLst>
                    <c:strCache>
                      <c:ptCount val="1"/>
                      <c:pt idx="0">
                        <c:v>EU-aktivitet i 1000 per vitenskapelig årsverk 2022 (UN1)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Pivoter!$O$37:$W$37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96.722083537653589</c:v>
                      </c:pt>
                      <c:pt idx="1">
                        <c:v>159.96149587912063</c:v>
                      </c:pt>
                      <c:pt idx="2">
                        <c:v>147.65799357674106</c:v>
                      </c:pt>
                      <c:pt idx="3">
                        <c:v>171.19372095808384</c:v>
                      </c:pt>
                      <c:pt idx="4">
                        <c:v>280.35911114285625</c:v>
                      </c:pt>
                      <c:pt idx="5">
                        <c:v>469.09945781710917</c:v>
                      </c:pt>
                      <c:pt idx="6">
                        <c:v>0</c:v>
                      </c:pt>
                      <c:pt idx="7">
                        <c:v>57.851464117647119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54DF-4A7F-80C2-1E81EB5CCFE7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Pivoter!$N$39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Pivoter!$O$39:$W$39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172.85566587865145</c:v>
                      </c:pt>
                      <c:pt idx="1">
                        <c:v>172.85566587865145</c:v>
                      </c:pt>
                      <c:pt idx="2">
                        <c:v>172.85566587865145</c:v>
                      </c:pt>
                      <c:pt idx="3">
                        <c:v>172.85566587865145</c:v>
                      </c:pt>
                      <c:pt idx="4">
                        <c:v>172.85566587865145</c:v>
                      </c:pt>
                      <c:pt idx="5">
                        <c:v>172.85566587865145</c:v>
                      </c:pt>
                      <c:pt idx="6">
                        <c:v>172.85566587865145</c:v>
                      </c:pt>
                      <c:pt idx="7">
                        <c:v>172.85566587865145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54DF-4A7F-80C2-1E81EB5CCFE7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Pivoter!$N$40</c15:sqref>
                        </c15:formulaRef>
                      </c:ext>
                    </c:extLst>
                    <c:strCache>
                      <c:ptCount val="1"/>
                      <c:pt idx="0">
                        <c:v>Annen BOA i 1000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Pivoter!$O$40:$W$40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574.48389229422071</c:v>
                      </c:pt>
                      <c:pt idx="1">
                        <c:v>216.13883489010991</c:v>
                      </c:pt>
                      <c:pt idx="2">
                        <c:v>246.67815990534146</c:v>
                      </c:pt>
                      <c:pt idx="3">
                        <c:v>124.24352654690618</c:v>
                      </c:pt>
                      <c:pt idx="4">
                        <c:v>199.67019142857171</c:v>
                      </c:pt>
                      <c:pt idx="5">
                        <c:v>528.77836833824779</c:v>
                      </c:pt>
                      <c:pt idx="6">
                        <c:v>202.64263529411764</c:v>
                      </c:pt>
                      <c:pt idx="7">
                        <c:v>55.492275882352942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54DF-4A7F-80C2-1E81EB5CCFE7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Pivoter!$N$41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Pivoter!$O$41:$W$41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268.5159855724836</c:v>
                      </c:pt>
                      <c:pt idx="1">
                        <c:v>268.5159855724836</c:v>
                      </c:pt>
                      <c:pt idx="2">
                        <c:v>268.5159855724836</c:v>
                      </c:pt>
                      <c:pt idx="3">
                        <c:v>268.5159855724836</c:v>
                      </c:pt>
                      <c:pt idx="4">
                        <c:v>268.5159855724836</c:v>
                      </c:pt>
                      <c:pt idx="5">
                        <c:v>268.5159855724836</c:v>
                      </c:pt>
                      <c:pt idx="6">
                        <c:v>268.5159855724836</c:v>
                      </c:pt>
                      <c:pt idx="7">
                        <c:v>268.5159855724836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54DF-4A7F-80C2-1E81EB5CCFE7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Pivoter!$N$42</c15:sqref>
                        </c15:formulaRef>
                      </c:ext>
                    </c:extLst>
                    <c:strCache>
                      <c:ptCount val="1"/>
                      <c:pt idx="0">
                        <c:v>NFR-aktivitet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Pivoter!$O$42:$W$42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729.20562977234147</c:v>
                      </c:pt>
                      <c:pt idx="1">
                        <c:v>995.04810109891491</c:v>
                      </c:pt>
                      <c:pt idx="2">
                        <c:v>1037.5949704192174</c:v>
                      </c:pt>
                      <c:pt idx="3">
                        <c:v>726.42684830338919</c:v>
                      </c:pt>
                      <c:pt idx="4">
                        <c:v>1530.2438845714657</c:v>
                      </c:pt>
                      <c:pt idx="5">
                        <c:v>1032.9562371681614</c:v>
                      </c:pt>
                      <c:pt idx="6">
                        <c:v>97.71985647058824</c:v>
                      </c:pt>
                      <c:pt idx="7">
                        <c:v>121.97608294117647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54DF-4A7F-80C2-1E81EB5CCFE7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Pivoter!$N$43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Pivoter!$O$43:$W$43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783.89645134315685</c:v>
                      </c:pt>
                      <c:pt idx="1">
                        <c:v>783.89645134315685</c:v>
                      </c:pt>
                      <c:pt idx="2">
                        <c:v>783.89645134315685</c:v>
                      </c:pt>
                      <c:pt idx="3">
                        <c:v>783.89645134315685</c:v>
                      </c:pt>
                      <c:pt idx="4">
                        <c:v>783.89645134315685</c:v>
                      </c:pt>
                      <c:pt idx="5">
                        <c:v>783.89645134315685</c:v>
                      </c:pt>
                      <c:pt idx="6">
                        <c:v>783.89645134315685</c:v>
                      </c:pt>
                      <c:pt idx="7">
                        <c:v>783.89645134315685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54DF-4A7F-80C2-1E81EB5CCFE7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Pivoter!$N$44</c15:sqref>
                        </c15:formulaRef>
                      </c:ext>
                    </c:extLst>
                    <c:strCache>
                      <c:ptCount val="1"/>
                      <c:pt idx="0">
                        <c:v>Kandidatproduksjon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Pivoter!$O$44:$W$44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2.2841330998248686</c:v>
                      </c:pt>
                      <c:pt idx="1">
                        <c:v>2.7689504955828483</c:v>
                      </c:pt>
                      <c:pt idx="2">
                        <c:v>2.6353955375253553</c:v>
                      </c:pt>
                      <c:pt idx="3">
                        <c:v>2.6684043677351186</c:v>
                      </c:pt>
                      <c:pt idx="4">
                        <c:v>1.2058475070028023</c:v>
                      </c:pt>
                      <c:pt idx="5">
                        <c:v>1.943451520234446</c:v>
                      </c:pt>
                      <c:pt idx="6">
                        <c:v>2.9411764705882355</c:v>
                      </c:pt>
                      <c:pt idx="7">
                        <c:v>5.2941176470588234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54DF-4A7F-80C2-1E81EB5CCFE7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Pivoter!$N$45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Pivoter!$O$45:$W$45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2.7176845806940619</c:v>
                      </c:pt>
                      <c:pt idx="1">
                        <c:v>2.7176845806940619</c:v>
                      </c:pt>
                      <c:pt idx="2">
                        <c:v>2.7176845806940619</c:v>
                      </c:pt>
                      <c:pt idx="3">
                        <c:v>2.7176845806940619</c:v>
                      </c:pt>
                      <c:pt idx="4">
                        <c:v>2.7176845806940619</c:v>
                      </c:pt>
                      <c:pt idx="5">
                        <c:v>2.7176845806940619</c:v>
                      </c:pt>
                      <c:pt idx="6">
                        <c:v>2.7176845806940619</c:v>
                      </c:pt>
                      <c:pt idx="7">
                        <c:v>2.7176845806940619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54DF-4A7F-80C2-1E81EB5CCFE7}"/>
                  </c:ext>
                </c:extLst>
              </c15:ser>
            </c15:filteredBarSeries>
          </c:ext>
        </c:extLst>
      </c:barChart>
      <c:lineChart>
        <c:grouping val="standard"/>
        <c:varyColors val="0"/>
        <c:ser>
          <c:idx val="7"/>
          <c:order val="7"/>
          <c:tx>
            <c:strRef>
              <c:f>Pivoter!$N$36</c:f>
              <c:strCache>
                <c:ptCount val="1"/>
                <c:pt idx="0">
                  <c:v>Gjennomsnitt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856-4DBE-BED1-E084B901F475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856-4DBE-BED1-E084B901F475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856-4DBE-BED1-E084B901F475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856-4DBE-BED1-E084B901F475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856-4DBE-BED1-E084B901F475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56-4DBE-BED1-E084B901F475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856-4DBE-BED1-E084B901F475}"/>
                </c:ext>
              </c:extLst>
            </c:dLbl>
            <c:dLbl>
              <c:idx val="7"/>
              <c:layout>
                <c:manualLayout>
                  <c:x val="-1.0185067526415994E-16"/>
                  <c:y val="-3.70370370370371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856-4DBE-BED1-E084B901F4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Pivoter!$O$36:$W$36</c:f>
              <c:numCache>
                <c:formatCode>_(* #,##0.00_);_(* \(#,##0.00\);_(* "-"??_);_(@_)</c:formatCode>
                <c:ptCount val="8"/>
                <c:pt idx="0">
                  <c:v>1225.2683006914892</c:v>
                </c:pt>
                <c:pt idx="1">
                  <c:v>1225.2683006914892</c:v>
                </c:pt>
                <c:pt idx="2">
                  <c:v>1225.2683006914892</c:v>
                </c:pt>
                <c:pt idx="3">
                  <c:v>1225.2683006914892</c:v>
                </c:pt>
                <c:pt idx="4">
                  <c:v>1225.2683006914892</c:v>
                </c:pt>
                <c:pt idx="5">
                  <c:v>1225.2683006914892</c:v>
                </c:pt>
                <c:pt idx="6">
                  <c:v>1225.2683006914892</c:v>
                </c:pt>
                <c:pt idx="7">
                  <c:v>1225.2683006914892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7-54DF-4A7F-80C2-1E81EB5CCF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82320"/>
        <c:axId val="754681008"/>
      </c:line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Kandidat</a:t>
            </a:r>
            <a:r>
              <a:rPr lang="nb-NO" baseline="0"/>
              <a:t>er </a:t>
            </a:r>
            <a:r>
              <a:rPr lang="nb-NO"/>
              <a:t>per vitenskapelig årsverk (UN1)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14"/>
          <c:order val="14"/>
          <c:tx>
            <c:strRef>
              <c:f>Pivoter!$N$44</c:f>
              <c:strCache>
                <c:ptCount val="1"/>
                <c:pt idx="0">
                  <c:v>Kandidatproduksjon per vitenskapelig årsverk (UN1)</c:v>
                </c:pt>
              </c:strCache>
            </c:strRef>
          </c:tx>
          <c:spPr>
            <a:solidFill>
              <a:schemeClr val="accent3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5462668816039986E-17"/>
                  <c:y val="-2.777777777777786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C22-44A7-9AF4-66F3AFB02D3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Pivoter!$O$44:$W$44</c:f>
              <c:numCache>
                <c:formatCode>_(* #,##0.00_);_(* \(#,##0.00\);_(* "-"??_);_(@_)</c:formatCode>
                <c:ptCount val="8"/>
                <c:pt idx="0">
                  <c:v>2.2841330998248686</c:v>
                </c:pt>
                <c:pt idx="1">
                  <c:v>2.7689504955828483</c:v>
                </c:pt>
                <c:pt idx="2">
                  <c:v>2.6353955375253553</c:v>
                </c:pt>
                <c:pt idx="3">
                  <c:v>2.6684043677351186</c:v>
                </c:pt>
                <c:pt idx="4">
                  <c:v>1.2058475070028023</c:v>
                </c:pt>
                <c:pt idx="5">
                  <c:v>1.943451520234446</c:v>
                </c:pt>
                <c:pt idx="6">
                  <c:v>2.9411764705882355</c:v>
                </c:pt>
                <c:pt idx="7">
                  <c:v>5.2941176470588234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E-EDEB-4E5F-BB71-DA69E153635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Pivoter!$O$28:$W$28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EDEB-4E5F-BB71-DA69E153635B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Pivoter!$N$29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Pivoter!$O$29:$W$29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8.4915151150075356</c:v>
                      </c:pt>
                      <c:pt idx="1">
                        <c:v>8.4915151150075356</c:v>
                      </c:pt>
                      <c:pt idx="2">
                        <c:v>8.4915151150075356</c:v>
                      </c:pt>
                      <c:pt idx="3">
                        <c:v>8.4915151150075356</c:v>
                      </c:pt>
                      <c:pt idx="4">
                        <c:v>8.4915151150075356</c:v>
                      </c:pt>
                      <c:pt idx="5">
                        <c:v>8.4915151150075356</c:v>
                      </c:pt>
                      <c:pt idx="6">
                        <c:v>8.4915151150075356</c:v>
                      </c:pt>
                      <c:pt idx="7">
                        <c:v>8.4915151150075356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EDEB-4E5F-BB71-DA69E153635B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Pivoter!$O$30:$W$30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EDEB-4E5F-BB71-DA69E153635B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Pivoter!$N$32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Pivoter!$O$32:$W$32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0.20727515177565442</c:v>
                      </c:pt>
                      <c:pt idx="1">
                        <c:v>0.20727515177565442</c:v>
                      </c:pt>
                      <c:pt idx="2">
                        <c:v>0.20727515177565442</c:v>
                      </c:pt>
                      <c:pt idx="3">
                        <c:v>0.20727515177565442</c:v>
                      </c:pt>
                      <c:pt idx="4">
                        <c:v>0.20727515177565442</c:v>
                      </c:pt>
                      <c:pt idx="5">
                        <c:v>0.20727515177565442</c:v>
                      </c:pt>
                      <c:pt idx="6">
                        <c:v>0.20727515177565442</c:v>
                      </c:pt>
                      <c:pt idx="7">
                        <c:v>0.20727515177565442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EDEB-4E5F-BB71-DA69E153635B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Pivoter!$O$33:$W$33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EDEB-4E5F-BB71-DA69E153635B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Pivoter!$N$34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Pivoter!$O$34:$W$34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3.3530310195106923</c:v>
                      </c:pt>
                      <c:pt idx="1">
                        <c:v>3.3530310195106923</c:v>
                      </c:pt>
                      <c:pt idx="2">
                        <c:v>3.3530310195106923</c:v>
                      </c:pt>
                      <c:pt idx="3">
                        <c:v>3.3530310195106923</c:v>
                      </c:pt>
                      <c:pt idx="4">
                        <c:v>3.3530310195106923</c:v>
                      </c:pt>
                      <c:pt idx="5">
                        <c:v>3.3530310195106923</c:v>
                      </c:pt>
                      <c:pt idx="6">
                        <c:v>3.3530310195106923</c:v>
                      </c:pt>
                      <c:pt idx="7">
                        <c:v>3.3530310195106923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EDEB-4E5F-BB71-DA69E153635B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Pivoter!$O$35:$W$35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EDEB-4E5F-BB71-DA69E153635B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Pivoter!$N$36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Pivoter!$O$36:$W$36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1225.2683006914892</c:v>
                      </c:pt>
                      <c:pt idx="1">
                        <c:v>1225.2683006914892</c:v>
                      </c:pt>
                      <c:pt idx="2">
                        <c:v>1225.2683006914892</c:v>
                      </c:pt>
                      <c:pt idx="3">
                        <c:v>1225.2683006914892</c:v>
                      </c:pt>
                      <c:pt idx="4">
                        <c:v>1225.2683006914892</c:v>
                      </c:pt>
                      <c:pt idx="5">
                        <c:v>1225.2683006914892</c:v>
                      </c:pt>
                      <c:pt idx="6">
                        <c:v>1225.2683006914892</c:v>
                      </c:pt>
                      <c:pt idx="7">
                        <c:v>1225.2683006914892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EDEB-4E5F-BB71-DA69E153635B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Pivoter!$N$37</c15:sqref>
                        </c15:formulaRef>
                      </c:ext>
                    </c:extLst>
                    <c:strCache>
                      <c:ptCount val="1"/>
                      <c:pt idx="0">
                        <c:v>EU-aktivitet i 1000 per vitenskapelig årsverk 2022 (UN1)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Pivoter!$O$37:$W$37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96.722083537653589</c:v>
                      </c:pt>
                      <c:pt idx="1">
                        <c:v>159.96149587912063</c:v>
                      </c:pt>
                      <c:pt idx="2">
                        <c:v>147.65799357674106</c:v>
                      </c:pt>
                      <c:pt idx="3">
                        <c:v>171.19372095808384</c:v>
                      </c:pt>
                      <c:pt idx="4">
                        <c:v>280.35911114285625</c:v>
                      </c:pt>
                      <c:pt idx="5">
                        <c:v>469.09945781710917</c:v>
                      </c:pt>
                      <c:pt idx="6">
                        <c:v>0</c:v>
                      </c:pt>
                      <c:pt idx="7">
                        <c:v>57.851464117647119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EDEB-4E5F-BB71-DA69E153635B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Pivoter!$N$39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Pivoter!$O$39:$W$39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172.85566587865145</c:v>
                      </c:pt>
                      <c:pt idx="1">
                        <c:v>172.85566587865145</c:v>
                      </c:pt>
                      <c:pt idx="2">
                        <c:v>172.85566587865145</c:v>
                      </c:pt>
                      <c:pt idx="3">
                        <c:v>172.85566587865145</c:v>
                      </c:pt>
                      <c:pt idx="4">
                        <c:v>172.85566587865145</c:v>
                      </c:pt>
                      <c:pt idx="5">
                        <c:v>172.85566587865145</c:v>
                      </c:pt>
                      <c:pt idx="6">
                        <c:v>172.85566587865145</c:v>
                      </c:pt>
                      <c:pt idx="7">
                        <c:v>172.85566587865145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EDEB-4E5F-BB71-DA69E153635B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Pivoter!$N$40</c15:sqref>
                        </c15:formulaRef>
                      </c:ext>
                    </c:extLst>
                    <c:strCache>
                      <c:ptCount val="1"/>
                      <c:pt idx="0">
                        <c:v>Annen BOA i 1000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Pivoter!$O$40:$W$40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574.48389229422071</c:v>
                      </c:pt>
                      <c:pt idx="1">
                        <c:v>216.13883489010991</c:v>
                      </c:pt>
                      <c:pt idx="2">
                        <c:v>246.67815990534146</c:v>
                      </c:pt>
                      <c:pt idx="3">
                        <c:v>124.24352654690618</c:v>
                      </c:pt>
                      <c:pt idx="4">
                        <c:v>199.67019142857171</c:v>
                      </c:pt>
                      <c:pt idx="5">
                        <c:v>528.77836833824779</c:v>
                      </c:pt>
                      <c:pt idx="6">
                        <c:v>202.64263529411764</c:v>
                      </c:pt>
                      <c:pt idx="7">
                        <c:v>55.492275882352942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EDEB-4E5F-BB71-DA69E153635B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Pivoter!$N$41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Pivoter!$O$41:$W$41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268.5159855724836</c:v>
                      </c:pt>
                      <c:pt idx="1">
                        <c:v>268.5159855724836</c:v>
                      </c:pt>
                      <c:pt idx="2">
                        <c:v>268.5159855724836</c:v>
                      </c:pt>
                      <c:pt idx="3">
                        <c:v>268.5159855724836</c:v>
                      </c:pt>
                      <c:pt idx="4">
                        <c:v>268.5159855724836</c:v>
                      </c:pt>
                      <c:pt idx="5">
                        <c:v>268.5159855724836</c:v>
                      </c:pt>
                      <c:pt idx="6">
                        <c:v>268.5159855724836</c:v>
                      </c:pt>
                      <c:pt idx="7">
                        <c:v>268.5159855724836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EDEB-4E5F-BB71-DA69E153635B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Pivoter!$N$42</c15:sqref>
                        </c15:formulaRef>
                      </c:ext>
                    </c:extLst>
                    <c:strCache>
                      <c:ptCount val="1"/>
                      <c:pt idx="0">
                        <c:v>NFR-aktivitet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Pivoter!$O$42:$W$42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729.20562977234147</c:v>
                      </c:pt>
                      <c:pt idx="1">
                        <c:v>995.04810109891491</c:v>
                      </c:pt>
                      <c:pt idx="2">
                        <c:v>1037.5949704192174</c:v>
                      </c:pt>
                      <c:pt idx="3">
                        <c:v>726.42684830338919</c:v>
                      </c:pt>
                      <c:pt idx="4">
                        <c:v>1530.2438845714657</c:v>
                      </c:pt>
                      <c:pt idx="5">
                        <c:v>1032.9562371681614</c:v>
                      </c:pt>
                      <c:pt idx="6">
                        <c:v>97.71985647058824</c:v>
                      </c:pt>
                      <c:pt idx="7">
                        <c:v>121.97608294117647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EDEB-4E5F-BB71-DA69E153635B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Pivoter!$N$43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Pivoter!$O$43:$W$43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783.89645134315685</c:v>
                      </c:pt>
                      <c:pt idx="1">
                        <c:v>783.89645134315685</c:v>
                      </c:pt>
                      <c:pt idx="2">
                        <c:v>783.89645134315685</c:v>
                      </c:pt>
                      <c:pt idx="3">
                        <c:v>783.89645134315685</c:v>
                      </c:pt>
                      <c:pt idx="4">
                        <c:v>783.89645134315685</c:v>
                      </c:pt>
                      <c:pt idx="5">
                        <c:v>783.89645134315685</c:v>
                      </c:pt>
                      <c:pt idx="6">
                        <c:v>783.89645134315685</c:v>
                      </c:pt>
                      <c:pt idx="7">
                        <c:v>783.89645134315685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EDEB-4E5F-BB71-DA69E153635B}"/>
                  </c:ext>
                </c:extLst>
              </c15:ser>
            </c15:filteredBarSeries>
          </c:ext>
        </c:extLst>
      </c:barChart>
      <c:lineChart>
        <c:grouping val="standard"/>
        <c:varyColors val="0"/>
        <c:ser>
          <c:idx val="15"/>
          <c:order val="15"/>
          <c:tx>
            <c:strRef>
              <c:f>Pivoter!$N$45</c:f>
              <c:strCache>
                <c:ptCount val="1"/>
                <c:pt idx="0">
                  <c:v>Gjennomsnitt</c:v>
                </c:pt>
              </c:strCache>
            </c:strRef>
          </c:tx>
          <c:spPr>
            <a:ln w="28575" cap="rnd">
              <a:solidFill>
                <a:schemeClr val="accent4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C22-44A7-9AF4-66F3AFB02D3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C22-44A7-9AF4-66F3AFB02D3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C22-44A7-9AF4-66F3AFB02D3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C22-44A7-9AF4-66F3AFB02D3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C22-44A7-9AF4-66F3AFB02D3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22-44A7-9AF4-66F3AFB02D3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22-44A7-9AF4-66F3AFB02D3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Pivoter!$O$45:$W$45</c:f>
              <c:numCache>
                <c:formatCode>_(* #,##0.00_);_(* \(#,##0.00\);_(* "-"??_);_(@_)</c:formatCode>
                <c:ptCount val="8"/>
                <c:pt idx="0">
                  <c:v>2.7176845806940619</c:v>
                </c:pt>
                <c:pt idx="1">
                  <c:v>2.7176845806940619</c:v>
                </c:pt>
                <c:pt idx="2">
                  <c:v>2.7176845806940619</c:v>
                </c:pt>
                <c:pt idx="3">
                  <c:v>2.7176845806940619</c:v>
                </c:pt>
                <c:pt idx="4">
                  <c:v>2.7176845806940619</c:v>
                </c:pt>
                <c:pt idx="5">
                  <c:v>2.7176845806940619</c:v>
                </c:pt>
                <c:pt idx="6">
                  <c:v>2.7176845806940619</c:v>
                </c:pt>
                <c:pt idx="7">
                  <c:v>2.7176845806940619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F-EDEB-4E5F-BB71-DA69E15363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82320"/>
        <c:axId val="754681008"/>
      </c:line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Avlagte doktorgrader</a:t>
            </a:r>
            <a:r>
              <a:rPr lang="en-US" baseline="0"/>
              <a:t> per vitenskapelig årsverk (UN1)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2"/>
          <c:tx>
            <c:strRef>
              <c:f>Pivoter!$N$30</c:f>
              <c:strCache>
                <c:ptCount val="1"/>
                <c:pt idx="0">
                  <c:v>Avlagte doktorgrader per vitenskapelig årsverk 2022 (UN1)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0"/>
                  <c:y val="-1.388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B3D-4CB1-84FD-30B117911A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Pivoter!$O$30:$W$30</c:f>
              <c:numCache>
                <c:formatCode>_(* #,##0.00_);_(* \(#,##0.00\);_(* "-"??_);_(@_)</c:formatCode>
                <c:ptCount val="8"/>
                <c:pt idx="0">
                  <c:v>0.19352014010507881</c:v>
                </c:pt>
                <c:pt idx="1">
                  <c:v>0.30412087912087915</c:v>
                </c:pt>
                <c:pt idx="2">
                  <c:v>0.21467207572684247</c:v>
                </c:pt>
                <c:pt idx="3">
                  <c:v>0.3832335329341317</c:v>
                </c:pt>
                <c:pt idx="4">
                  <c:v>0.24485714285714286</c:v>
                </c:pt>
                <c:pt idx="5">
                  <c:v>0.31779744346116029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6967-424D-9826-55D38235CEB7}"/>
            </c:ext>
          </c:extLst>
        </c:ser>
        <c:ser>
          <c:idx val="4"/>
          <c:order val="4"/>
          <c:tx>
            <c:strRef>
              <c:f>Pivoter!$N$31</c:f>
              <c:strCache>
                <c:ptCount val="1"/>
                <c:pt idx="0">
                  <c:v>Gj.snitt siste tre år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0"/>
                  <c:y val="-1.851851851851847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3D-4CB1-84FD-30B117911A17}"/>
                </c:ext>
              </c:extLst>
            </c:dLbl>
            <c:dLbl>
              <c:idx val="1"/>
              <c:layout>
                <c:manualLayout>
                  <c:x val="2.6143790849673201E-3"/>
                  <c:y val="4.629629629629586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B3D-4CB1-84FD-30B117911A17}"/>
                </c:ext>
              </c:extLst>
            </c:dLbl>
            <c:dLbl>
              <c:idx val="2"/>
              <c:layout>
                <c:manualLayout>
                  <c:x val="0"/>
                  <c:y val="-1.388888888888893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3D-4CB1-84FD-30B117911A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Pivoter!$O$31:$W$31</c:f>
              <c:numCache>
                <c:formatCode>_(* #,##0.00_);_(* \(#,##0.00\);_(* "-"??_);_(@_)</c:formatCode>
                <c:ptCount val="8"/>
                <c:pt idx="0">
                  <c:v>0.22089900758902511</c:v>
                </c:pt>
                <c:pt idx="1">
                  <c:v>0.2800366300366301</c:v>
                </c:pt>
                <c:pt idx="2">
                  <c:v>0.25107054315979266</c:v>
                </c:pt>
                <c:pt idx="3">
                  <c:v>0.30924817032601465</c:v>
                </c:pt>
                <c:pt idx="4">
                  <c:v>0.33638095238095239</c:v>
                </c:pt>
                <c:pt idx="5">
                  <c:v>0.37692559816453625</c:v>
                </c:pt>
                <c:pt idx="6">
                  <c:v>2.2745098039215685E-2</c:v>
                </c:pt>
                <c:pt idx="7">
                  <c:v>2.5490196078431372E-2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E-6967-424D-9826-55D38235CE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dLbl>
                    <c:idx val="0"/>
                    <c:layout>
                      <c:manualLayout>
                        <c:x val="2.7777777777777779E-3"/>
                        <c:y val="-4.6296296296296335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2-6967-424D-9826-55D38235CEB7}"/>
                      </c:ext>
                    </c:extLst>
                  </c:dLbl>
                  <c:dLbl>
                    <c:idx val="1"/>
                    <c:layout>
                      <c:manualLayout>
                        <c:x val="-5.0925337632079971E-17"/>
                        <c:y val="-2.7777777777777776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3-6967-424D-9826-55D38235CEB7}"/>
                      </c:ext>
                    </c:extLst>
                  </c:dLbl>
                  <c:dLbl>
                    <c:idx val="5"/>
                    <c:layout>
                      <c:manualLayout>
                        <c:x val="-1.0185067526415994E-16"/>
                        <c:y val="-1.3888888888888973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4-6967-424D-9826-55D38235CEB7}"/>
                      </c:ext>
                    </c:extLst>
                  </c:dLbl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Pivoter!$O$28:$W$28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6967-424D-9826-55D38235CEB7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Pivoter!$N$29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dLbl>
                    <c:idx val="0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6-6967-424D-9826-55D38235CEB7}"/>
                      </c:ext>
                    </c:extLst>
                  </c:dLbl>
                  <c:dLbl>
                    <c:idx val="1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7-6967-424D-9826-55D38235CEB7}"/>
                      </c:ext>
                    </c:extLst>
                  </c:dLbl>
                  <c:dLbl>
                    <c:idx val="2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8-6967-424D-9826-55D38235CEB7}"/>
                      </c:ext>
                    </c:extLst>
                  </c:dLbl>
                  <c:dLbl>
                    <c:idx val="3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9-6967-424D-9826-55D38235CEB7}"/>
                      </c:ext>
                    </c:extLst>
                  </c:dLbl>
                  <c:dLbl>
                    <c:idx val="4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A-6967-424D-9826-55D38235CEB7}"/>
                      </c:ext>
                    </c:extLst>
                  </c:dLbl>
                  <c:dLbl>
                    <c:idx val="5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B-6967-424D-9826-55D38235CEB7}"/>
                      </c:ext>
                    </c:extLst>
                  </c:dLbl>
                  <c:dLbl>
                    <c:idx val="6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C-6967-424D-9826-55D38235CEB7}"/>
                      </c:ext>
                    </c:extLst>
                  </c:dLbl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Pivoter!$O$29:$W$29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8.4915151150075356</c:v>
                      </c:pt>
                      <c:pt idx="1">
                        <c:v>8.4915151150075356</c:v>
                      </c:pt>
                      <c:pt idx="2">
                        <c:v>8.4915151150075356</c:v>
                      </c:pt>
                      <c:pt idx="3">
                        <c:v>8.4915151150075356</c:v>
                      </c:pt>
                      <c:pt idx="4">
                        <c:v>8.4915151150075356</c:v>
                      </c:pt>
                      <c:pt idx="5">
                        <c:v>8.4915151150075356</c:v>
                      </c:pt>
                      <c:pt idx="6">
                        <c:v>8.4915151150075356</c:v>
                      </c:pt>
                      <c:pt idx="7">
                        <c:v>8.4915151150075356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6967-424D-9826-55D38235CEB7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Pivoter!$O$33:$W$33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6967-424D-9826-55D38235CEB7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Pivoter!$N$34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Pivoter!$O$34:$W$34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3.3530310195106923</c:v>
                      </c:pt>
                      <c:pt idx="1">
                        <c:v>3.3530310195106923</c:v>
                      </c:pt>
                      <c:pt idx="2">
                        <c:v>3.3530310195106923</c:v>
                      </c:pt>
                      <c:pt idx="3">
                        <c:v>3.3530310195106923</c:v>
                      </c:pt>
                      <c:pt idx="4">
                        <c:v>3.3530310195106923</c:v>
                      </c:pt>
                      <c:pt idx="5">
                        <c:v>3.3530310195106923</c:v>
                      </c:pt>
                      <c:pt idx="6">
                        <c:v>3.3530310195106923</c:v>
                      </c:pt>
                      <c:pt idx="7">
                        <c:v>3.3530310195106923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6967-424D-9826-55D38235CEB7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Pivoter!$O$35:$W$35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1-6967-424D-9826-55D38235CEB7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Pivoter!$N$36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Pivoter!$O$36:$W$36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1225.2683006914892</c:v>
                      </c:pt>
                      <c:pt idx="1">
                        <c:v>1225.2683006914892</c:v>
                      </c:pt>
                      <c:pt idx="2">
                        <c:v>1225.2683006914892</c:v>
                      </c:pt>
                      <c:pt idx="3">
                        <c:v>1225.2683006914892</c:v>
                      </c:pt>
                      <c:pt idx="4">
                        <c:v>1225.2683006914892</c:v>
                      </c:pt>
                      <c:pt idx="5">
                        <c:v>1225.2683006914892</c:v>
                      </c:pt>
                      <c:pt idx="6">
                        <c:v>1225.2683006914892</c:v>
                      </c:pt>
                      <c:pt idx="7">
                        <c:v>1225.2683006914892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2-6967-424D-9826-55D38235CEB7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Pivoter!$N$37</c15:sqref>
                        </c15:formulaRef>
                      </c:ext>
                    </c:extLst>
                    <c:strCache>
                      <c:ptCount val="1"/>
                      <c:pt idx="0">
                        <c:v>EU-aktivitet i 1000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Pivoter!$O$37:$W$37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96.722083537653589</c:v>
                      </c:pt>
                      <c:pt idx="1">
                        <c:v>159.96149587912063</c:v>
                      </c:pt>
                      <c:pt idx="2">
                        <c:v>147.65799357674106</c:v>
                      </c:pt>
                      <c:pt idx="3">
                        <c:v>171.19372095808384</c:v>
                      </c:pt>
                      <c:pt idx="4">
                        <c:v>280.35911114285625</c:v>
                      </c:pt>
                      <c:pt idx="5">
                        <c:v>469.09945781710917</c:v>
                      </c:pt>
                      <c:pt idx="6">
                        <c:v>0</c:v>
                      </c:pt>
                      <c:pt idx="7">
                        <c:v>57.851464117647119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3-6967-424D-9826-55D38235CEB7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Pivoter!$N$39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Pivoter!$O$39:$W$39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172.85566587865145</c:v>
                      </c:pt>
                      <c:pt idx="1">
                        <c:v>172.85566587865145</c:v>
                      </c:pt>
                      <c:pt idx="2">
                        <c:v>172.85566587865145</c:v>
                      </c:pt>
                      <c:pt idx="3">
                        <c:v>172.85566587865145</c:v>
                      </c:pt>
                      <c:pt idx="4">
                        <c:v>172.85566587865145</c:v>
                      </c:pt>
                      <c:pt idx="5">
                        <c:v>172.85566587865145</c:v>
                      </c:pt>
                      <c:pt idx="6">
                        <c:v>172.85566587865145</c:v>
                      </c:pt>
                      <c:pt idx="7">
                        <c:v>172.85566587865145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4-6967-424D-9826-55D38235CEB7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Pivoter!$N$40</c15:sqref>
                        </c15:formulaRef>
                      </c:ext>
                    </c:extLst>
                    <c:strCache>
                      <c:ptCount val="1"/>
                      <c:pt idx="0">
                        <c:v>Annen BOA i 1000 per vitenskapelig årsverk (UN1)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Pivoter!$O$40:$W$40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574.48389229422071</c:v>
                      </c:pt>
                      <c:pt idx="1">
                        <c:v>216.13883489010991</c:v>
                      </c:pt>
                      <c:pt idx="2">
                        <c:v>246.67815990534146</c:v>
                      </c:pt>
                      <c:pt idx="3">
                        <c:v>124.24352654690618</c:v>
                      </c:pt>
                      <c:pt idx="4">
                        <c:v>199.67019142857171</c:v>
                      </c:pt>
                      <c:pt idx="5">
                        <c:v>528.77836833824779</c:v>
                      </c:pt>
                      <c:pt idx="6">
                        <c:v>202.64263529411764</c:v>
                      </c:pt>
                      <c:pt idx="7">
                        <c:v>55.492275882352942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5-6967-424D-9826-55D38235CEB7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Pivoter!$N$41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Pivoter!$O$41:$W$41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268.5159855724836</c:v>
                      </c:pt>
                      <c:pt idx="1">
                        <c:v>268.5159855724836</c:v>
                      </c:pt>
                      <c:pt idx="2">
                        <c:v>268.5159855724836</c:v>
                      </c:pt>
                      <c:pt idx="3">
                        <c:v>268.5159855724836</c:v>
                      </c:pt>
                      <c:pt idx="4">
                        <c:v>268.5159855724836</c:v>
                      </c:pt>
                      <c:pt idx="5">
                        <c:v>268.5159855724836</c:v>
                      </c:pt>
                      <c:pt idx="6">
                        <c:v>268.5159855724836</c:v>
                      </c:pt>
                      <c:pt idx="7">
                        <c:v>268.5159855724836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6-6967-424D-9826-55D38235CEB7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Pivoter!$N$42</c15:sqref>
                        </c15:formulaRef>
                      </c:ext>
                    </c:extLst>
                    <c:strCache>
                      <c:ptCount val="1"/>
                      <c:pt idx="0">
                        <c:v>NFR-aktivitet i 1000 per vitenskapelig årsverk (UN1)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Pivoter!$O$42:$W$42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729.20562977234147</c:v>
                      </c:pt>
                      <c:pt idx="1">
                        <c:v>995.04810109891491</c:v>
                      </c:pt>
                      <c:pt idx="2">
                        <c:v>1037.5949704192174</c:v>
                      </c:pt>
                      <c:pt idx="3">
                        <c:v>726.42684830338919</c:v>
                      </c:pt>
                      <c:pt idx="4">
                        <c:v>1530.2438845714657</c:v>
                      </c:pt>
                      <c:pt idx="5">
                        <c:v>1032.9562371681614</c:v>
                      </c:pt>
                      <c:pt idx="6">
                        <c:v>97.71985647058824</c:v>
                      </c:pt>
                      <c:pt idx="7">
                        <c:v>121.97608294117647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7-6967-424D-9826-55D38235CEB7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Pivoter!$N$43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Pivoter!$O$43:$W$43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783.89645134315685</c:v>
                      </c:pt>
                      <c:pt idx="1">
                        <c:v>783.89645134315685</c:v>
                      </c:pt>
                      <c:pt idx="2">
                        <c:v>783.89645134315685</c:v>
                      </c:pt>
                      <c:pt idx="3">
                        <c:v>783.89645134315685</c:v>
                      </c:pt>
                      <c:pt idx="4">
                        <c:v>783.89645134315685</c:v>
                      </c:pt>
                      <c:pt idx="5">
                        <c:v>783.89645134315685</c:v>
                      </c:pt>
                      <c:pt idx="6">
                        <c:v>783.89645134315685</c:v>
                      </c:pt>
                      <c:pt idx="7">
                        <c:v>783.89645134315685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8-6967-424D-9826-55D38235CEB7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Pivoter!$N$44</c15:sqref>
                        </c15:formulaRef>
                      </c:ext>
                    </c:extLst>
                    <c:strCache>
                      <c:ptCount val="1"/>
                      <c:pt idx="0">
                        <c:v>Kandidatproduksjon per vitenskapelig årsverk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Pivoter!$O$44:$W$44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2.2841330998248686</c:v>
                      </c:pt>
                      <c:pt idx="1">
                        <c:v>2.7689504955828483</c:v>
                      </c:pt>
                      <c:pt idx="2">
                        <c:v>2.6353955375253553</c:v>
                      </c:pt>
                      <c:pt idx="3">
                        <c:v>2.6684043677351186</c:v>
                      </c:pt>
                      <c:pt idx="4">
                        <c:v>1.2058475070028023</c:v>
                      </c:pt>
                      <c:pt idx="5">
                        <c:v>1.943451520234446</c:v>
                      </c:pt>
                      <c:pt idx="6">
                        <c:v>2.9411764705882355</c:v>
                      </c:pt>
                      <c:pt idx="7">
                        <c:v>5.2941176470588234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9-6967-424D-9826-55D38235CEB7}"/>
                  </c:ext>
                </c:extLst>
              </c15:ser>
            </c15:filteredBarSeries>
          </c:ext>
        </c:extLst>
      </c:barChart>
      <c:lineChart>
        <c:grouping val="standard"/>
        <c:varyColors val="0"/>
        <c:ser>
          <c:idx val="3"/>
          <c:order val="3"/>
          <c:tx>
            <c:strRef>
              <c:f>Pivoter!$N$32</c:f>
              <c:strCache>
                <c:ptCount val="1"/>
                <c:pt idx="0">
                  <c:v>NV gjennomsnitt 2022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6967-424D-9826-55D38235CEB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6967-424D-9826-55D38235CEB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6967-424D-9826-55D38235CEB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6967-424D-9826-55D38235CEB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6967-424D-9826-55D38235CEB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6967-424D-9826-55D38235CEB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6967-424D-9826-55D38235CEB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Pivoter!$O$32:$W$32</c:f>
              <c:numCache>
                <c:formatCode>_(* #,##0.00_);_(* \(#,##0.00\);_(* "-"??_);_(@_)</c:formatCode>
                <c:ptCount val="8"/>
                <c:pt idx="0">
                  <c:v>0.20727515177565442</c:v>
                </c:pt>
                <c:pt idx="1">
                  <c:v>0.20727515177565442</c:v>
                </c:pt>
                <c:pt idx="2">
                  <c:v>0.20727515177565442</c:v>
                </c:pt>
                <c:pt idx="3">
                  <c:v>0.20727515177565442</c:v>
                </c:pt>
                <c:pt idx="4">
                  <c:v>0.20727515177565442</c:v>
                </c:pt>
                <c:pt idx="5">
                  <c:v>0.20727515177565442</c:v>
                </c:pt>
                <c:pt idx="6">
                  <c:v>0.20727515177565442</c:v>
                </c:pt>
                <c:pt idx="7">
                  <c:v>0.20727515177565442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1-6967-424D-9826-55D38235CE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82320"/>
        <c:axId val="754681008"/>
        <c:extLst>
          <c:ext xmlns:c15="http://schemas.microsoft.com/office/drawing/2012/chart" uri="{02D57815-91ED-43cb-92C2-25804820EDAC}">
            <c15:filteredLineSeries>
              <c15:ser>
                <c:idx val="16"/>
                <c:order val="16"/>
                <c:tx>
                  <c:strRef>
                    <c:extLst>
                      <c:ext uri="{02D57815-91ED-43cb-92C2-25804820EDAC}">
                        <c15:formulaRef>
                          <c15:sqref>Pivoter!$N$45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ln w="28575" cap="rnd">
                    <a:solidFill>
                      <a:schemeClr val="accent5">
                        <a:lumMod val="80000"/>
                        <a:lumOff val="2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Pivoter!$O$45:$W$45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2.7176845806940619</c:v>
                      </c:pt>
                      <c:pt idx="1">
                        <c:v>2.7176845806940619</c:v>
                      </c:pt>
                      <c:pt idx="2">
                        <c:v>2.7176845806940619</c:v>
                      </c:pt>
                      <c:pt idx="3">
                        <c:v>2.7176845806940619</c:v>
                      </c:pt>
                      <c:pt idx="4">
                        <c:v>2.7176845806940619</c:v>
                      </c:pt>
                      <c:pt idx="5">
                        <c:v>2.7176845806940619</c:v>
                      </c:pt>
                      <c:pt idx="6">
                        <c:v>2.7176845806940619</c:v>
                      </c:pt>
                      <c:pt idx="7">
                        <c:v>2.7176845806940619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6B3D-4CB1-84FD-30B117911A17}"/>
                  </c:ext>
                </c:extLst>
              </c15:ser>
            </c15:filteredLineSeries>
          </c:ext>
        </c:extLst>
      </c:line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Publiseringspoeng </a:t>
            </a:r>
            <a:r>
              <a:rPr lang="en-US" baseline="0"/>
              <a:t>per vitenskapelig årsverk (UN1)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4"/>
          <c:order val="4"/>
          <c:tx>
            <c:strRef>
              <c:f>Pivoter!$N$33</c:f>
              <c:strCache>
                <c:ptCount val="1"/>
                <c:pt idx="0">
                  <c:v>Publiseringspoeng per vitenskapelig årsverk (UN1)</c:v>
                </c:pt>
              </c:strCache>
              <c:extLst xmlns:c15="http://schemas.microsoft.com/office/drawing/2012/chart"/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-2.5462668816039986E-17"/>
                  <c:y val="-4.166666666666666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FA21-4090-A4E6-E09B3986DF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  <c:extLst xmlns:c15="http://schemas.microsoft.com/office/drawing/2012/chart"/>
            </c:strRef>
          </c:cat>
          <c:val>
            <c:numRef>
              <c:f>Pivoter!$O$33:$W$33</c:f>
              <c:numCache>
                <c:formatCode>_(* #,##0.00_);_(* \(#,##0.00\);_(* "-"??_);_(@_)</c:formatCode>
                <c:ptCount val="8"/>
                <c:pt idx="0">
                  <c:v>4.1826356742556916</c:v>
                </c:pt>
                <c:pt idx="1">
                  <c:v>2.6880002747252747</c:v>
                </c:pt>
                <c:pt idx="2">
                  <c:v>4.2900779411764702</c:v>
                </c:pt>
                <c:pt idx="3">
                  <c:v>4.3879819560878239</c:v>
                </c:pt>
                <c:pt idx="4">
                  <c:v>6.3670661714285712</c:v>
                </c:pt>
                <c:pt idx="5">
                  <c:v>3.8985737266470011</c:v>
                </c:pt>
                <c:pt idx="6">
                  <c:v>0.30453117647058825</c:v>
                </c:pt>
                <c:pt idx="7">
                  <c:v>0.70538123529411767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E-FA21-4090-A4E6-E09B3986DF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dLbl>
                    <c:idx val="0"/>
                    <c:layout>
                      <c:manualLayout>
                        <c:x val="2.7777777777777779E-3"/>
                        <c:y val="-4.6296296296296335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0-FA21-4090-A4E6-E09B3986DF11}"/>
                      </c:ext>
                    </c:extLst>
                  </c:dLbl>
                  <c:dLbl>
                    <c:idx val="1"/>
                    <c:layout>
                      <c:manualLayout>
                        <c:x val="-5.0925337632079971E-17"/>
                        <c:y val="-2.7777777777777776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1-FA21-4090-A4E6-E09B3986DF11}"/>
                      </c:ext>
                    </c:extLst>
                  </c:dLbl>
                  <c:dLbl>
                    <c:idx val="5"/>
                    <c:layout>
                      <c:manualLayout>
                        <c:x val="-1.0185067526415994E-16"/>
                        <c:y val="-1.3888888888888973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2-FA21-4090-A4E6-E09B3986DF11}"/>
                      </c:ext>
                    </c:extLst>
                  </c:dLbl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Pivoter!$O$28:$W$28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FA21-4090-A4E6-E09B3986DF11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Pivoter!$N$29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dLbl>
                    <c:idx val="0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4-FA21-4090-A4E6-E09B3986DF11}"/>
                      </c:ext>
                    </c:extLst>
                  </c:dLbl>
                  <c:dLbl>
                    <c:idx val="1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5-FA21-4090-A4E6-E09B3986DF11}"/>
                      </c:ext>
                    </c:extLst>
                  </c:dLbl>
                  <c:dLbl>
                    <c:idx val="2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6-FA21-4090-A4E6-E09B3986DF11}"/>
                      </c:ext>
                    </c:extLst>
                  </c:dLbl>
                  <c:dLbl>
                    <c:idx val="3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7-FA21-4090-A4E6-E09B3986DF11}"/>
                      </c:ext>
                    </c:extLst>
                  </c:dLbl>
                  <c:dLbl>
                    <c:idx val="4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8-FA21-4090-A4E6-E09B3986DF11}"/>
                      </c:ext>
                    </c:extLst>
                  </c:dLbl>
                  <c:dLbl>
                    <c:idx val="5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9-FA21-4090-A4E6-E09B3986DF11}"/>
                      </c:ext>
                    </c:extLst>
                  </c:dLbl>
                  <c:dLbl>
                    <c:idx val="6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A-FA21-4090-A4E6-E09B3986DF11}"/>
                      </c:ext>
                    </c:extLst>
                  </c:dLbl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Pivoter!$O$29:$W$29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8.4915151150075356</c:v>
                      </c:pt>
                      <c:pt idx="1">
                        <c:v>8.4915151150075356</c:v>
                      </c:pt>
                      <c:pt idx="2">
                        <c:v>8.4915151150075356</c:v>
                      </c:pt>
                      <c:pt idx="3">
                        <c:v>8.4915151150075356</c:v>
                      </c:pt>
                      <c:pt idx="4">
                        <c:v>8.4915151150075356</c:v>
                      </c:pt>
                      <c:pt idx="5">
                        <c:v>8.4915151150075356</c:v>
                      </c:pt>
                      <c:pt idx="6">
                        <c:v>8.4915151150075356</c:v>
                      </c:pt>
                      <c:pt idx="7">
                        <c:v>8.4915151150075356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FA21-4090-A4E6-E09B3986DF11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Pivoter!$O$30:$W$30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FA21-4090-A4E6-E09B3986DF11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Pivoter!$N$32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Pivoter!$O$32:$W$32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0.20727515177565442</c:v>
                      </c:pt>
                      <c:pt idx="1">
                        <c:v>0.20727515177565442</c:v>
                      </c:pt>
                      <c:pt idx="2">
                        <c:v>0.20727515177565442</c:v>
                      </c:pt>
                      <c:pt idx="3">
                        <c:v>0.20727515177565442</c:v>
                      </c:pt>
                      <c:pt idx="4">
                        <c:v>0.20727515177565442</c:v>
                      </c:pt>
                      <c:pt idx="5">
                        <c:v>0.20727515177565442</c:v>
                      </c:pt>
                      <c:pt idx="6">
                        <c:v>0.20727515177565442</c:v>
                      </c:pt>
                      <c:pt idx="7">
                        <c:v>0.20727515177565442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FA21-4090-A4E6-E09B3986DF11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Pivoter!$O$35:$W$35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FA21-4090-A4E6-E09B3986DF11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Pivoter!$N$36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Pivoter!$O$36:$W$36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1225.2683006914892</c:v>
                      </c:pt>
                      <c:pt idx="1">
                        <c:v>1225.2683006914892</c:v>
                      </c:pt>
                      <c:pt idx="2">
                        <c:v>1225.2683006914892</c:v>
                      </c:pt>
                      <c:pt idx="3">
                        <c:v>1225.2683006914892</c:v>
                      </c:pt>
                      <c:pt idx="4">
                        <c:v>1225.2683006914892</c:v>
                      </c:pt>
                      <c:pt idx="5">
                        <c:v>1225.2683006914892</c:v>
                      </c:pt>
                      <c:pt idx="6">
                        <c:v>1225.2683006914892</c:v>
                      </c:pt>
                      <c:pt idx="7">
                        <c:v>1225.2683006914892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1-FA21-4090-A4E6-E09B3986DF11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Pivoter!$N$37</c15:sqref>
                        </c15:formulaRef>
                      </c:ext>
                    </c:extLst>
                    <c:strCache>
                      <c:ptCount val="1"/>
                      <c:pt idx="0">
                        <c:v>EU-aktivitet i 1000 per vitenskapelig årsverk 2022 (UN1)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Pivoter!$O$37:$W$37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96.722083537653589</c:v>
                      </c:pt>
                      <c:pt idx="1">
                        <c:v>159.96149587912063</c:v>
                      </c:pt>
                      <c:pt idx="2">
                        <c:v>147.65799357674106</c:v>
                      </c:pt>
                      <c:pt idx="3">
                        <c:v>171.19372095808384</c:v>
                      </c:pt>
                      <c:pt idx="4">
                        <c:v>280.35911114285625</c:v>
                      </c:pt>
                      <c:pt idx="5">
                        <c:v>469.09945781710917</c:v>
                      </c:pt>
                      <c:pt idx="6">
                        <c:v>0</c:v>
                      </c:pt>
                      <c:pt idx="7">
                        <c:v>57.851464117647119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2-FA21-4090-A4E6-E09B3986DF11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Pivoter!$N$39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Pivoter!$O$39:$W$39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172.85566587865145</c:v>
                      </c:pt>
                      <c:pt idx="1">
                        <c:v>172.85566587865145</c:v>
                      </c:pt>
                      <c:pt idx="2">
                        <c:v>172.85566587865145</c:v>
                      </c:pt>
                      <c:pt idx="3">
                        <c:v>172.85566587865145</c:v>
                      </c:pt>
                      <c:pt idx="4">
                        <c:v>172.85566587865145</c:v>
                      </c:pt>
                      <c:pt idx="5">
                        <c:v>172.85566587865145</c:v>
                      </c:pt>
                      <c:pt idx="6">
                        <c:v>172.85566587865145</c:v>
                      </c:pt>
                      <c:pt idx="7">
                        <c:v>172.85566587865145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3-FA21-4090-A4E6-E09B3986DF11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Pivoter!$N$40</c15:sqref>
                        </c15:formulaRef>
                      </c:ext>
                    </c:extLst>
                    <c:strCache>
                      <c:ptCount val="1"/>
                      <c:pt idx="0">
                        <c:v>Annen BOA i 1000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Pivoter!$O$40:$W$40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574.48389229422071</c:v>
                      </c:pt>
                      <c:pt idx="1">
                        <c:v>216.13883489010991</c:v>
                      </c:pt>
                      <c:pt idx="2">
                        <c:v>246.67815990534146</c:v>
                      </c:pt>
                      <c:pt idx="3">
                        <c:v>124.24352654690618</c:v>
                      </c:pt>
                      <c:pt idx="4">
                        <c:v>199.67019142857171</c:v>
                      </c:pt>
                      <c:pt idx="5">
                        <c:v>528.77836833824779</c:v>
                      </c:pt>
                      <c:pt idx="6">
                        <c:v>202.64263529411764</c:v>
                      </c:pt>
                      <c:pt idx="7">
                        <c:v>55.492275882352942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4-FA21-4090-A4E6-E09B3986DF11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Pivoter!$N$41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Pivoter!$O$41:$W$41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268.5159855724836</c:v>
                      </c:pt>
                      <c:pt idx="1">
                        <c:v>268.5159855724836</c:v>
                      </c:pt>
                      <c:pt idx="2">
                        <c:v>268.5159855724836</c:v>
                      </c:pt>
                      <c:pt idx="3">
                        <c:v>268.5159855724836</c:v>
                      </c:pt>
                      <c:pt idx="4">
                        <c:v>268.5159855724836</c:v>
                      </c:pt>
                      <c:pt idx="5">
                        <c:v>268.5159855724836</c:v>
                      </c:pt>
                      <c:pt idx="6">
                        <c:v>268.5159855724836</c:v>
                      </c:pt>
                      <c:pt idx="7">
                        <c:v>268.5159855724836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5-FA21-4090-A4E6-E09B3986DF11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Pivoter!$N$42</c15:sqref>
                        </c15:formulaRef>
                      </c:ext>
                    </c:extLst>
                    <c:strCache>
                      <c:ptCount val="1"/>
                      <c:pt idx="0">
                        <c:v>NFR-aktivitet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Pivoter!$O$42:$W$42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729.20562977234147</c:v>
                      </c:pt>
                      <c:pt idx="1">
                        <c:v>995.04810109891491</c:v>
                      </c:pt>
                      <c:pt idx="2">
                        <c:v>1037.5949704192174</c:v>
                      </c:pt>
                      <c:pt idx="3">
                        <c:v>726.42684830338919</c:v>
                      </c:pt>
                      <c:pt idx="4">
                        <c:v>1530.2438845714657</c:v>
                      </c:pt>
                      <c:pt idx="5">
                        <c:v>1032.9562371681614</c:v>
                      </c:pt>
                      <c:pt idx="6">
                        <c:v>97.71985647058824</c:v>
                      </c:pt>
                      <c:pt idx="7">
                        <c:v>121.97608294117647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6-FA21-4090-A4E6-E09B3986DF11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Pivoter!$N$43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Pivoter!$O$43:$W$43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783.89645134315685</c:v>
                      </c:pt>
                      <c:pt idx="1">
                        <c:v>783.89645134315685</c:v>
                      </c:pt>
                      <c:pt idx="2">
                        <c:v>783.89645134315685</c:v>
                      </c:pt>
                      <c:pt idx="3">
                        <c:v>783.89645134315685</c:v>
                      </c:pt>
                      <c:pt idx="4">
                        <c:v>783.89645134315685</c:v>
                      </c:pt>
                      <c:pt idx="5">
                        <c:v>783.89645134315685</c:v>
                      </c:pt>
                      <c:pt idx="6">
                        <c:v>783.89645134315685</c:v>
                      </c:pt>
                      <c:pt idx="7">
                        <c:v>783.89645134315685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7-FA21-4090-A4E6-E09B3986DF11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Pivoter!$N$44</c15:sqref>
                        </c15:formulaRef>
                      </c:ext>
                    </c:extLst>
                    <c:strCache>
                      <c:ptCount val="1"/>
                      <c:pt idx="0">
                        <c:v>Kandidatproduksjon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Pivoter!$O$44:$W$44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2.2841330998248686</c:v>
                      </c:pt>
                      <c:pt idx="1">
                        <c:v>2.7689504955828483</c:v>
                      </c:pt>
                      <c:pt idx="2">
                        <c:v>2.6353955375253553</c:v>
                      </c:pt>
                      <c:pt idx="3">
                        <c:v>2.6684043677351186</c:v>
                      </c:pt>
                      <c:pt idx="4">
                        <c:v>1.2058475070028023</c:v>
                      </c:pt>
                      <c:pt idx="5">
                        <c:v>1.943451520234446</c:v>
                      </c:pt>
                      <c:pt idx="6">
                        <c:v>2.9411764705882355</c:v>
                      </c:pt>
                      <c:pt idx="7">
                        <c:v>5.2941176470588234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8-FA21-4090-A4E6-E09B3986DF11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Pivoter!$N$45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Pivoter!$O$45:$W$45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2.7176845806940619</c:v>
                      </c:pt>
                      <c:pt idx="1">
                        <c:v>2.7176845806940619</c:v>
                      </c:pt>
                      <c:pt idx="2">
                        <c:v>2.7176845806940619</c:v>
                      </c:pt>
                      <c:pt idx="3">
                        <c:v>2.7176845806940619</c:v>
                      </c:pt>
                      <c:pt idx="4">
                        <c:v>2.7176845806940619</c:v>
                      </c:pt>
                      <c:pt idx="5">
                        <c:v>2.7176845806940619</c:v>
                      </c:pt>
                      <c:pt idx="6">
                        <c:v>2.7176845806940619</c:v>
                      </c:pt>
                      <c:pt idx="7">
                        <c:v>2.7176845806940619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9-FA21-4090-A4E6-E09B3986DF11}"/>
                  </c:ext>
                </c:extLst>
              </c15:ser>
            </c15:filteredBarSeries>
          </c:ext>
        </c:extLst>
      </c:barChart>
      <c:lineChart>
        <c:grouping val="standard"/>
        <c:varyColors val="0"/>
        <c:ser>
          <c:idx val="5"/>
          <c:order val="5"/>
          <c:tx>
            <c:strRef>
              <c:f>Pivoter!$N$34</c:f>
              <c:strCache>
                <c:ptCount val="1"/>
                <c:pt idx="0">
                  <c:v>Gjennomsnitt</c:v>
                </c:pt>
              </c:strCache>
              <c:extLst xmlns:c15="http://schemas.microsoft.com/office/drawing/2012/chart"/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FA21-4090-A4E6-E09B3986DF11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FA21-4090-A4E6-E09B3986DF11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FA21-4090-A4E6-E09B3986DF11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FA21-4090-A4E6-E09B3986DF11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FA21-4090-A4E6-E09B3986DF1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FA21-4090-A4E6-E09B3986DF11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FA21-4090-A4E6-E09B3986DF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  <c:extLst xmlns:c15="http://schemas.microsoft.com/office/drawing/2012/chart"/>
            </c:strRef>
          </c:cat>
          <c:val>
            <c:numRef>
              <c:f>Pivoter!$O$34:$W$34</c:f>
              <c:numCache>
                <c:formatCode>_(* #,##0.00_);_(* \(#,##0.00\);_(* "-"??_);_(@_)</c:formatCode>
                <c:ptCount val="8"/>
                <c:pt idx="0">
                  <c:v>3.3530310195106923</c:v>
                </c:pt>
                <c:pt idx="1">
                  <c:v>3.3530310195106923</c:v>
                </c:pt>
                <c:pt idx="2">
                  <c:v>3.3530310195106923</c:v>
                </c:pt>
                <c:pt idx="3">
                  <c:v>3.3530310195106923</c:v>
                </c:pt>
                <c:pt idx="4">
                  <c:v>3.3530310195106923</c:v>
                </c:pt>
                <c:pt idx="5">
                  <c:v>3.3530310195106923</c:v>
                </c:pt>
                <c:pt idx="6">
                  <c:v>3.3530310195106923</c:v>
                </c:pt>
                <c:pt idx="7">
                  <c:v>3.3530310195106923</c:v>
                </c:pt>
              </c:numCache>
              <c:extLst xmlns:c15="http://schemas.microsoft.com/office/drawing/2012/chart"/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F-FA21-4090-A4E6-E09B3986DF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82320"/>
        <c:axId val="754681008"/>
      </c:line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 sz="1400" b="0" i="0" baseline="0">
                <a:effectLst/>
              </a:rPr>
              <a:t>NFR-aktivitet i 1000 per vitenskapelig årsverk (UN1)</a:t>
            </a:r>
            <a:endParaRPr lang="nb-NO" sz="1400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12"/>
          <c:order val="12"/>
          <c:tx>
            <c:strRef>
              <c:f>Pivoter!$N$42</c:f>
              <c:strCache>
                <c:ptCount val="1"/>
                <c:pt idx="0">
                  <c:v>NFR-aktivitet i 1000 per vitenskapelig årsverk (UN1)</c:v>
                </c:pt>
              </c:strCache>
              <c:extLst xmlns:c15="http://schemas.microsoft.com/office/drawing/2012/chart"/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  <c:extLst xmlns:c15="http://schemas.microsoft.com/office/drawing/2012/chart"/>
            </c:strRef>
          </c:cat>
          <c:val>
            <c:numRef>
              <c:f>Pivoter!$O$42:$W$42</c:f>
              <c:numCache>
                <c:formatCode>_(* #,##0.00_);_(* \(#,##0.00\);_(* "-"??_);_(@_)</c:formatCode>
                <c:ptCount val="8"/>
                <c:pt idx="0">
                  <c:v>729.20562977234147</c:v>
                </c:pt>
                <c:pt idx="1">
                  <c:v>995.04810109891491</c:v>
                </c:pt>
                <c:pt idx="2">
                  <c:v>1037.5949704192174</c:v>
                </c:pt>
                <c:pt idx="3">
                  <c:v>726.42684830338919</c:v>
                </c:pt>
                <c:pt idx="4">
                  <c:v>1530.2438845714657</c:v>
                </c:pt>
                <c:pt idx="5">
                  <c:v>1032.9562371681614</c:v>
                </c:pt>
                <c:pt idx="6">
                  <c:v>97.71985647058824</c:v>
                </c:pt>
                <c:pt idx="7">
                  <c:v>121.97608294117647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8C4D-4E39-87D7-D373BD223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dLbl>
                    <c:idx val="0"/>
                    <c:layout>
                      <c:manualLayout>
                        <c:x val="2.7777777777777779E-3"/>
                        <c:y val="-4.6296296296296335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2-8C4D-4E39-87D7-D373BD223DAF}"/>
                      </c:ext>
                    </c:extLst>
                  </c:dLbl>
                  <c:dLbl>
                    <c:idx val="1"/>
                    <c:layout>
                      <c:manualLayout>
                        <c:x val="-5.0925337632079971E-17"/>
                        <c:y val="-2.7777777777777776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3-8C4D-4E39-87D7-D373BD223DAF}"/>
                      </c:ext>
                    </c:extLst>
                  </c:dLbl>
                  <c:dLbl>
                    <c:idx val="5"/>
                    <c:layout>
                      <c:manualLayout>
                        <c:x val="-1.0185067526415994E-16"/>
                        <c:y val="-1.3888888888888973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4-8C4D-4E39-87D7-D373BD223DAF}"/>
                      </c:ext>
                    </c:extLst>
                  </c:dLbl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Pivoter!$O$28:$W$28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8C4D-4E39-87D7-D373BD223DAF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Pivoter!$N$29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dLbl>
                    <c:idx val="0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6-8C4D-4E39-87D7-D373BD223DAF}"/>
                      </c:ext>
                    </c:extLst>
                  </c:dLbl>
                  <c:dLbl>
                    <c:idx val="1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7-8C4D-4E39-87D7-D373BD223DAF}"/>
                      </c:ext>
                    </c:extLst>
                  </c:dLbl>
                  <c:dLbl>
                    <c:idx val="2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8-8C4D-4E39-87D7-D373BD223DAF}"/>
                      </c:ext>
                    </c:extLst>
                  </c:dLbl>
                  <c:dLbl>
                    <c:idx val="3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9-8C4D-4E39-87D7-D373BD223DAF}"/>
                      </c:ext>
                    </c:extLst>
                  </c:dLbl>
                  <c:dLbl>
                    <c:idx val="4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A-8C4D-4E39-87D7-D373BD223DAF}"/>
                      </c:ext>
                    </c:extLst>
                  </c:dLbl>
                  <c:dLbl>
                    <c:idx val="5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B-8C4D-4E39-87D7-D373BD223DAF}"/>
                      </c:ext>
                    </c:extLst>
                  </c:dLbl>
                  <c:dLbl>
                    <c:idx val="6"/>
                    <c:delete val="1"/>
                    <c:extLst xmlns:c15="http://schemas.microsoft.com/office/drawing/2012/chart">
                      <c:ext xmlns:c15="http://schemas.microsoft.com/office/drawing/2012/chart" uri="{CE6537A1-D6FC-4f65-9D91-7224C49458BB}"/>
                      <c:ext xmlns:c16="http://schemas.microsoft.com/office/drawing/2014/chart" uri="{C3380CC4-5D6E-409C-BE32-E72D297353CC}">
                        <c16:uniqueId val="{0000000C-8C4D-4E39-87D7-D373BD223DAF}"/>
                      </c:ext>
                    </c:extLst>
                  </c:dLbl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Pivoter!$O$29:$W$29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8.4915151150075356</c:v>
                      </c:pt>
                      <c:pt idx="1">
                        <c:v>8.4915151150075356</c:v>
                      </c:pt>
                      <c:pt idx="2">
                        <c:v>8.4915151150075356</c:v>
                      </c:pt>
                      <c:pt idx="3">
                        <c:v>8.4915151150075356</c:v>
                      </c:pt>
                      <c:pt idx="4">
                        <c:v>8.4915151150075356</c:v>
                      </c:pt>
                      <c:pt idx="5">
                        <c:v>8.4915151150075356</c:v>
                      </c:pt>
                      <c:pt idx="6">
                        <c:v>8.4915151150075356</c:v>
                      </c:pt>
                      <c:pt idx="7">
                        <c:v>8.4915151150075356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8C4D-4E39-87D7-D373BD223DAF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Pivoter!$O$30:$W$30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8C4D-4E39-87D7-D373BD223DAF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Pivoter!$N$32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Pivoter!$O$32:$W$32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0.20727515177565442</c:v>
                      </c:pt>
                      <c:pt idx="1">
                        <c:v>0.20727515177565442</c:v>
                      </c:pt>
                      <c:pt idx="2">
                        <c:v>0.20727515177565442</c:v>
                      </c:pt>
                      <c:pt idx="3">
                        <c:v>0.20727515177565442</c:v>
                      </c:pt>
                      <c:pt idx="4">
                        <c:v>0.20727515177565442</c:v>
                      </c:pt>
                      <c:pt idx="5">
                        <c:v>0.20727515177565442</c:v>
                      </c:pt>
                      <c:pt idx="6">
                        <c:v>0.20727515177565442</c:v>
                      </c:pt>
                      <c:pt idx="7">
                        <c:v>0.20727515177565442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8C4D-4E39-87D7-D373BD223DAF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Pivoter!$O$33:$W$33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8C4D-4E39-87D7-D373BD223DAF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Pivoter!$N$34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Pivoter!$O$34:$W$34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3.3530310195106923</c:v>
                      </c:pt>
                      <c:pt idx="1">
                        <c:v>3.3530310195106923</c:v>
                      </c:pt>
                      <c:pt idx="2">
                        <c:v>3.3530310195106923</c:v>
                      </c:pt>
                      <c:pt idx="3">
                        <c:v>3.3530310195106923</c:v>
                      </c:pt>
                      <c:pt idx="4">
                        <c:v>3.3530310195106923</c:v>
                      </c:pt>
                      <c:pt idx="5">
                        <c:v>3.3530310195106923</c:v>
                      </c:pt>
                      <c:pt idx="6">
                        <c:v>3.3530310195106923</c:v>
                      </c:pt>
                      <c:pt idx="7">
                        <c:v>3.3530310195106923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1-8C4D-4E39-87D7-D373BD223DAF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Pivoter!$O$35:$W$35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2-8C4D-4E39-87D7-D373BD223DAF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Pivoter!$N$36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Pivoter!$O$36:$W$36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1225.2683006914892</c:v>
                      </c:pt>
                      <c:pt idx="1">
                        <c:v>1225.2683006914892</c:v>
                      </c:pt>
                      <c:pt idx="2">
                        <c:v>1225.2683006914892</c:v>
                      </c:pt>
                      <c:pt idx="3">
                        <c:v>1225.2683006914892</c:v>
                      </c:pt>
                      <c:pt idx="4">
                        <c:v>1225.2683006914892</c:v>
                      </c:pt>
                      <c:pt idx="5">
                        <c:v>1225.2683006914892</c:v>
                      </c:pt>
                      <c:pt idx="6">
                        <c:v>1225.2683006914892</c:v>
                      </c:pt>
                      <c:pt idx="7">
                        <c:v>1225.2683006914892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3-8C4D-4E39-87D7-D373BD223DAF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Pivoter!$N$37</c15:sqref>
                        </c15:formulaRef>
                      </c:ext>
                    </c:extLst>
                    <c:strCache>
                      <c:ptCount val="1"/>
                      <c:pt idx="0">
                        <c:v>EU-aktivitet i 1000 per vitenskapelig årsverk 2022 (UN1)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Pivoter!$O$37:$W$37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96.722083537653589</c:v>
                      </c:pt>
                      <c:pt idx="1">
                        <c:v>159.96149587912063</c:v>
                      </c:pt>
                      <c:pt idx="2">
                        <c:v>147.65799357674106</c:v>
                      </c:pt>
                      <c:pt idx="3">
                        <c:v>171.19372095808384</c:v>
                      </c:pt>
                      <c:pt idx="4">
                        <c:v>280.35911114285625</c:v>
                      </c:pt>
                      <c:pt idx="5">
                        <c:v>469.09945781710917</c:v>
                      </c:pt>
                      <c:pt idx="6">
                        <c:v>0</c:v>
                      </c:pt>
                      <c:pt idx="7">
                        <c:v>57.851464117647119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4-8C4D-4E39-87D7-D373BD223DAF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Pivoter!$N$39</c15:sqref>
                        </c15:formulaRef>
                      </c:ext>
                    </c:extLst>
                    <c:strCache>
                      <c:ptCount val="1"/>
                      <c:pt idx="0">
                        <c:v>NV gjennomsnitt 2022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Pivoter!$O$39:$W$39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172.85566587865145</c:v>
                      </c:pt>
                      <c:pt idx="1">
                        <c:v>172.85566587865145</c:v>
                      </c:pt>
                      <c:pt idx="2">
                        <c:v>172.85566587865145</c:v>
                      </c:pt>
                      <c:pt idx="3">
                        <c:v>172.85566587865145</c:v>
                      </c:pt>
                      <c:pt idx="4">
                        <c:v>172.85566587865145</c:v>
                      </c:pt>
                      <c:pt idx="5">
                        <c:v>172.85566587865145</c:v>
                      </c:pt>
                      <c:pt idx="6">
                        <c:v>172.85566587865145</c:v>
                      </c:pt>
                      <c:pt idx="7">
                        <c:v>172.85566587865145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5-8C4D-4E39-87D7-D373BD223DAF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Pivoter!$N$40</c15:sqref>
                        </c15:formulaRef>
                      </c:ext>
                    </c:extLst>
                    <c:strCache>
                      <c:ptCount val="1"/>
                      <c:pt idx="0">
                        <c:v>Annen BOA i 1000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Pivoter!$O$40:$W$40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574.48389229422071</c:v>
                      </c:pt>
                      <c:pt idx="1">
                        <c:v>216.13883489010991</c:v>
                      </c:pt>
                      <c:pt idx="2">
                        <c:v>246.67815990534146</c:v>
                      </c:pt>
                      <c:pt idx="3">
                        <c:v>124.24352654690618</c:v>
                      </c:pt>
                      <c:pt idx="4">
                        <c:v>199.67019142857171</c:v>
                      </c:pt>
                      <c:pt idx="5">
                        <c:v>528.77836833824779</c:v>
                      </c:pt>
                      <c:pt idx="6">
                        <c:v>202.64263529411764</c:v>
                      </c:pt>
                      <c:pt idx="7">
                        <c:v>55.492275882352942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6-8C4D-4E39-87D7-D373BD223DAF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Pivoter!$N$41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Pivoter!$O$41:$W$41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268.5159855724836</c:v>
                      </c:pt>
                      <c:pt idx="1">
                        <c:v>268.5159855724836</c:v>
                      </c:pt>
                      <c:pt idx="2">
                        <c:v>268.5159855724836</c:v>
                      </c:pt>
                      <c:pt idx="3">
                        <c:v>268.5159855724836</c:v>
                      </c:pt>
                      <c:pt idx="4">
                        <c:v>268.5159855724836</c:v>
                      </c:pt>
                      <c:pt idx="5">
                        <c:v>268.5159855724836</c:v>
                      </c:pt>
                      <c:pt idx="6">
                        <c:v>268.5159855724836</c:v>
                      </c:pt>
                      <c:pt idx="7">
                        <c:v>268.5159855724836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7-8C4D-4E39-87D7-D373BD223DAF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Pivoter!$N$44</c15:sqref>
                        </c15:formulaRef>
                      </c:ext>
                    </c:extLst>
                    <c:strCache>
                      <c:ptCount val="1"/>
                      <c:pt idx="0">
                        <c:v>Kandidatproduksjon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Pivoter!$O$44:$W$44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2.2841330998248686</c:v>
                      </c:pt>
                      <c:pt idx="1">
                        <c:v>2.7689504955828483</c:v>
                      </c:pt>
                      <c:pt idx="2">
                        <c:v>2.6353955375253553</c:v>
                      </c:pt>
                      <c:pt idx="3">
                        <c:v>2.6684043677351186</c:v>
                      </c:pt>
                      <c:pt idx="4">
                        <c:v>1.2058475070028023</c:v>
                      </c:pt>
                      <c:pt idx="5">
                        <c:v>1.943451520234446</c:v>
                      </c:pt>
                      <c:pt idx="6">
                        <c:v>2.9411764705882355</c:v>
                      </c:pt>
                      <c:pt idx="7">
                        <c:v>5.2941176470588234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8-8C4D-4E39-87D7-D373BD223DAF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Pivoter!$N$45</c15:sqref>
                        </c15:formulaRef>
                      </c:ext>
                    </c:extLst>
                    <c:strCache>
                      <c:ptCount val="1"/>
                      <c:pt idx="0">
                        <c:v>Gjennomsnitt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Pivoter!$O$3:$W$3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Pivoter!$O$45:$W$45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2.7176845806940619</c:v>
                      </c:pt>
                      <c:pt idx="1">
                        <c:v>2.7176845806940619</c:v>
                      </c:pt>
                      <c:pt idx="2">
                        <c:v>2.7176845806940619</c:v>
                      </c:pt>
                      <c:pt idx="3">
                        <c:v>2.7176845806940619</c:v>
                      </c:pt>
                      <c:pt idx="4">
                        <c:v>2.7176845806940619</c:v>
                      </c:pt>
                      <c:pt idx="5">
                        <c:v>2.7176845806940619</c:v>
                      </c:pt>
                      <c:pt idx="6">
                        <c:v>2.7176845806940619</c:v>
                      </c:pt>
                      <c:pt idx="7">
                        <c:v>2.7176845806940619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9-8C4D-4E39-87D7-D373BD223DAF}"/>
                  </c:ext>
                </c:extLst>
              </c15:ser>
            </c15:filteredBarSeries>
          </c:ext>
        </c:extLst>
      </c:barChart>
      <c:lineChart>
        <c:grouping val="standard"/>
        <c:varyColors val="0"/>
        <c:ser>
          <c:idx val="13"/>
          <c:order val="13"/>
          <c:tx>
            <c:strRef>
              <c:f>Pivoter!$N$43</c:f>
              <c:strCache>
                <c:ptCount val="1"/>
                <c:pt idx="0">
                  <c:v>Gjennomsnitt</c:v>
                </c:pt>
              </c:strCache>
              <c:extLst xmlns:c15="http://schemas.microsoft.com/office/drawing/2012/chart"/>
            </c:strRef>
          </c:tx>
          <c:spPr>
            <a:ln w="28575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8C4D-4E39-87D7-D373BD223DA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8C4D-4E39-87D7-D373BD223DA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8C4D-4E39-87D7-D373BD223DA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8C4D-4E39-87D7-D373BD223DA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8C4D-4E39-87D7-D373BD223DA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8C4D-4E39-87D7-D373BD223DA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8C4D-4E39-87D7-D373BD223DA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Pivoter!$O$3:$W$3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  <c:extLst xmlns:c15="http://schemas.microsoft.com/office/drawing/2012/chart"/>
            </c:strRef>
          </c:cat>
          <c:val>
            <c:numRef>
              <c:f>Pivoter!$O$43:$W$43</c:f>
              <c:numCache>
                <c:formatCode>_(* #,##0.00_);_(* \(#,##0.00\);_(* "-"??_);_(@_)</c:formatCode>
                <c:ptCount val="8"/>
                <c:pt idx="0">
                  <c:v>783.89645134315685</c:v>
                </c:pt>
                <c:pt idx="1">
                  <c:v>783.89645134315685</c:v>
                </c:pt>
                <c:pt idx="2">
                  <c:v>783.89645134315685</c:v>
                </c:pt>
                <c:pt idx="3">
                  <c:v>783.89645134315685</c:v>
                </c:pt>
                <c:pt idx="4">
                  <c:v>783.89645134315685</c:v>
                </c:pt>
                <c:pt idx="5">
                  <c:v>783.89645134315685</c:v>
                </c:pt>
                <c:pt idx="6">
                  <c:v>783.89645134315685</c:v>
                </c:pt>
                <c:pt idx="7">
                  <c:v>783.89645134315685</c:v>
                </c:pt>
              </c:numCache>
              <c:extLst xmlns:c15="http://schemas.microsoft.com/office/drawing/2012/chart"/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1-8C4D-4E39-87D7-D373BD223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82320"/>
        <c:axId val="754681008"/>
      </c:line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Pivoter!$N$4</c:f>
              <c:strCache>
                <c:ptCount val="1"/>
                <c:pt idx="0">
                  <c:v>Andel andre bidrag av RD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5462668816039986E-17"/>
                  <c:y val="-4.629265091863559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A7A-4793-A37F-9CC3ECE24E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Pivoter!$O$4:$X$4</c:f>
              <c:numCache>
                <c:formatCode>0.0\ %</c:formatCode>
                <c:ptCount val="8"/>
                <c:pt idx="0">
                  <c:v>0.24578596480001785</c:v>
                </c:pt>
                <c:pt idx="1">
                  <c:v>7.7140715092783391E-2</c:v>
                </c:pt>
                <c:pt idx="2">
                  <c:v>0.10149851450900881</c:v>
                </c:pt>
                <c:pt idx="3">
                  <c:v>5.4231184122626237E-2</c:v>
                </c:pt>
                <c:pt idx="4">
                  <c:v>4.420958626398603E-2</c:v>
                </c:pt>
                <c:pt idx="5">
                  <c:v>0.13722370575769602</c:v>
                </c:pt>
                <c:pt idx="6">
                  <c:v>0.14193403625672671</c:v>
                </c:pt>
                <c:pt idx="7">
                  <c:v>2.6403350245948191E-2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7A-4793-A37F-9CC3ECE24E6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0A7A-4793-A37F-9CC3ECE24E6A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0A7A-4793-A37F-9CC3ECE24E6A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0A7A-4793-A37F-9CC3ECE24E6A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0A7A-4793-A37F-9CC3ECE24E6A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0A7A-4793-A37F-9CC3ECE24E6A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0A7A-4793-A37F-9CC3ECE24E6A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0A7A-4793-A37F-9CC3ECE24E6A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0A7A-4793-A37F-9CC3ECE24E6A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0A7A-4793-A37F-9CC3ECE24E6A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0A7A-4793-A37F-9CC3ECE24E6A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0A7A-4793-A37F-9CC3ECE24E6A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0A7A-4793-A37F-9CC3ECE24E6A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0A7A-4793-A37F-9CC3ECE24E6A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0A7A-4793-A37F-9CC3ECE24E6A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0A7A-4793-A37F-9CC3ECE24E6A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0A7A-4793-A37F-9CC3ECE24E6A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Pivoter!$N$5</c:f>
              <c:strCache>
                <c:ptCount val="1"/>
                <c:pt idx="0">
                  <c:v>Andel EU av RD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Pivoter!$O$5:$X$5</c:f>
              <c:numCache>
                <c:formatCode>0.0\ %</c:formatCode>
                <c:ptCount val="8"/>
                <c:pt idx="0">
                  <c:v>4.6269299920760024E-2</c:v>
                </c:pt>
                <c:pt idx="1">
                  <c:v>7.080900770606588E-2</c:v>
                </c:pt>
                <c:pt idx="2">
                  <c:v>6.2283059607498859E-2</c:v>
                </c:pt>
                <c:pt idx="3">
                  <c:v>7.619424273335941E-2</c:v>
                </c:pt>
                <c:pt idx="4">
                  <c:v>8.5280785393832312E-2</c:v>
                </c:pt>
                <c:pt idx="5">
                  <c:v>0.1579347355285462</c:v>
                </c:pt>
                <c:pt idx="6">
                  <c:v>0</c:v>
                </c:pt>
                <c:pt idx="7">
                  <c:v>2.735577832561191E-2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4B-4794-80B2-F820C4E0CF8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524B-4794-80B2-F820C4E0CF81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524B-4794-80B2-F820C4E0CF81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524B-4794-80B2-F820C4E0CF81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524B-4794-80B2-F820C4E0CF81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524B-4794-80B2-F820C4E0CF81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524B-4794-80B2-F820C4E0CF81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524B-4794-80B2-F820C4E0CF81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524B-4794-80B2-F820C4E0CF81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524B-4794-80B2-F820C4E0CF81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524B-4794-80B2-F820C4E0CF81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524B-4794-80B2-F820C4E0CF81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524B-4794-80B2-F820C4E0CF81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524B-4794-80B2-F820C4E0CF81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524B-4794-80B2-F820C4E0CF81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524B-4794-80B2-F820C4E0CF81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524B-4794-80B2-F820C4E0CF81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2"/>
          <c:tx>
            <c:strRef>
              <c:f>Pivoter!$N$6</c:f>
              <c:strCache>
                <c:ptCount val="1"/>
                <c:pt idx="0">
                  <c:v>Andel NFR av RD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Pivoter!$O$6:$X$6</c:f>
              <c:numCache>
                <c:formatCode>0.0\ %</c:formatCode>
                <c:ptCount val="8"/>
                <c:pt idx="0">
                  <c:v>0.34883292005106686</c:v>
                </c:pt>
                <c:pt idx="1">
                  <c:v>0.44047078792285066</c:v>
                </c:pt>
                <c:pt idx="2">
                  <c:v>0.43766416470054276</c:v>
                </c:pt>
                <c:pt idx="3">
                  <c:v>0.32331530647701956</c:v>
                </c:pt>
                <c:pt idx="4">
                  <c:v>0.46547569045577253</c:v>
                </c:pt>
                <c:pt idx="5">
                  <c:v>0.34777212200362029</c:v>
                </c:pt>
                <c:pt idx="6">
                  <c:v>6.8444491834657589E-2</c:v>
                </c:pt>
                <c:pt idx="7">
                  <c:v>5.7677877369064358E-2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5C7-4B40-8ADF-D48DB138DAE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65C7-4B40-8ADF-D48DB138DAE1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65C7-4B40-8ADF-D48DB138DAE1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65C7-4B40-8ADF-D48DB138DAE1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65C7-4B40-8ADF-D48DB138DAE1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65C7-4B40-8ADF-D48DB138DAE1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65C7-4B40-8ADF-D48DB138DAE1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65C7-4B40-8ADF-D48DB138DAE1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65C7-4B40-8ADF-D48DB138DAE1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65C7-4B40-8ADF-D48DB138DAE1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65C7-4B40-8ADF-D48DB138DAE1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65C7-4B40-8ADF-D48DB138DAE1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65C7-4B40-8ADF-D48DB138DAE1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65C7-4B40-8ADF-D48DB138DAE1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65C7-4B40-8ADF-D48DB138DAE1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65C7-4B40-8ADF-D48DB138DAE1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65C7-4B40-8ADF-D48DB138DAE1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3"/>
          <c:order val="3"/>
          <c:tx>
            <c:strRef>
              <c:f>Pivoter!$N$7</c:f>
              <c:strCache>
                <c:ptCount val="1"/>
                <c:pt idx="0">
                  <c:v>Andel oppdrag av RD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0"/>
                  <c:y val="9.259295713035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2B1-4297-B13F-B84416567FD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Pivoter!$O$7:$X$7</c:f>
              <c:numCache>
                <c:formatCode>0.0\ %</c:formatCode>
                <c:ptCount val="8"/>
                <c:pt idx="0">
                  <c:v>2.9032102155906604E-2</c:v>
                </c:pt>
                <c:pt idx="1">
                  <c:v>1.8535847361213571E-2</c:v>
                </c:pt>
                <c:pt idx="2">
                  <c:v>2.5518993530906546E-3</c:v>
                </c:pt>
                <c:pt idx="3">
                  <c:v>1.0666369214861024E-3</c:v>
                </c:pt>
                <c:pt idx="4">
                  <c:v>1.652687706506115E-2</c:v>
                </c:pt>
                <c:pt idx="5">
                  <c:v>4.0803554810522578E-2</c:v>
                </c:pt>
                <c:pt idx="6">
                  <c:v>0</c:v>
                </c:pt>
                <c:pt idx="7">
                  <c:v>-1.6310967142163068E-4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94-4684-982A-6C87B8058FC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4894-4684-982A-6C87B8058FC4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4894-4684-982A-6C87B8058FC4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4894-4684-982A-6C87B8058FC4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4894-4684-982A-6C87B8058FC4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4894-4684-982A-6C87B8058FC4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4894-4684-982A-6C87B8058FC4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4894-4684-982A-6C87B8058FC4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4894-4684-982A-6C87B8058FC4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4894-4684-982A-6C87B8058FC4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4894-4684-982A-6C87B8058FC4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4894-4684-982A-6C87B8058FC4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4894-4684-982A-6C87B8058FC4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4894-4684-982A-6C87B8058FC4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4894-4684-982A-6C87B8058FC4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4894-4684-982A-6C87B8058FC4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4894-4684-982A-6C87B8058FC4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4"/>
          <c:order val="4"/>
          <c:tx>
            <c:strRef>
              <c:f>Pivoter!$N$8</c:f>
              <c:strCache>
                <c:ptCount val="1"/>
                <c:pt idx="0">
                  <c:v>Andel BOA-aktivitet av RD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Pivoter!$O$8:$X$8</c:f>
              <c:numCache>
                <c:formatCode>0.0\ %</c:formatCode>
                <c:ptCount val="8"/>
                <c:pt idx="0">
                  <c:v>0.6699202869277513</c:v>
                </c:pt>
                <c:pt idx="1">
                  <c:v>0.60695635808291348</c:v>
                </c:pt>
                <c:pt idx="2">
                  <c:v>0.60399763817014118</c:v>
                </c:pt>
                <c:pt idx="3">
                  <c:v>0.45480737025449131</c:v>
                </c:pt>
                <c:pt idx="4">
                  <c:v>0.61149293917865211</c:v>
                </c:pt>
                <c:pt idx="5">
                  <c:v>0.68373411810038509</c:v>
                </c:pt>
                <c:pt idx="6">
                  <c:v>0.2103785280913843</c:v>
                </c:pt>
                <c:pt idx="7">
                  <c:v>0.11127389626920282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94F-4F84-8522-B98284772AA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094F-4F84-8522-B98284772AA1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094F-4F84-8522-B98284772AA1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094F-4F84-8522-B98284772AA1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094F-4F84-8522-B98284772AA1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094F-4F84-8522-B98284772AA1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094F-4F84-8522-B98284772AA1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094F-4F84-8522-B98284772AA1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094F-4F84-8522-B98284772AA1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094F-4F84-8522-B98284772AA1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094F-4F84-8522-B98284772AA1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094F-4F84-8522-B98284772AA1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094F-4F84-8522-B98284772AA1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094F-4F84-8522-B98284772AA1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094F-4F84-8522-B98284772AA1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094F-4F84-8522-B98284772AA1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094F-4F84-8522-B98284772AA1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5"/>
          <c:order val="5"/>
          <c:tx>
            <c:strRef>
              <c:f>Pivoter!$N$9</c:f>
              <c:strCache>
                <c:ptCount val="1"/>
                <c:pt idx="0">
                  <c:v>Andel BOA av total BOA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Pivoter!$O$9:$X$9</c:f>
              <c:numCache>
                <c:formatCode>0.0\ %</c:formatCode>
                <c:ptCount val="8"/>
                <c:pt idx="0">
                  <c:v>0.18625086707310709</c:v>
                </c:pt>
                <c:pt idx="1">
                  <c:v>0.11624981357680721</c:v>
                </c:pt>
                <c:pt idx="2">
                  <c:v>0.19731350524259406</c:v>
                </c:pt>
                <c:pt idx="3">
                  <c:v>5.9622111832207551E-2</c:v>
                </c:pt>
                <c:pt idx="4">
                  <c:v>0.16388140226390138</c:v>
                </c:pt>
                <c:pt idx="5">
                  <c:v>0.24053147781959389</c:v>
                </c:pt>
                <c:pt idx="6">
                  <c:v>1.1893260490923688E-2</c:v>
                </c:pt>
                <c:pt idx="7">
                  <c:v>9.3178125820532823E-3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51E-4900-9BEB-697BA2C1C72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951E-4900-9BEB-697BA2C1C72C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951E-4900-9BEB-697BA2C1C72C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951E-4900-9BEB-697BA2C1C72C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951E-4900-9BEB-697BA2C1C72C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951E-4900-9BEB-697BA2C1C72C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951E-4900-9BEB-697BA2C1C72C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951E-4900-9BEB-697BA2C1C72C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951E-4900-9BEB-697BA2C1C72C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951E-4900-9BEB-697BA2C1C72C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951E-4900-9BEB-697BA2C1C72C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951E-4900-9BEB-697BA2C1C72C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951E-4900-9BEB-697BA2C1C72C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951E-4900-9BEB-697BA2C1C72C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951E-4900-9BEB-697BA2C1C72C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951E-4900-9BEB-697BA2C1C72C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951E-4900-9BEB-697BA2C1C72C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Andel BOA-overføringer av bevilgningsinntekt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7"/>
          <c:order val="7"/>
          <c:tx>
            <c:strRef>
              <c:f>Pivoter!$N$12</c:f>
              <c:strCache>
                <c:ptCount val="1"/>
                <c:pt idx="0">
                  <c:v>Andel BOA-overføringer av bevilgningsinntekt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Pivoter!$O$12:$X$12</c:f>
              <c:numCache>
                <c:formatCode>0.0\ %</c:formatCode>
                <c:ptCount val="8"/>
                <c:pt idx="0">
                  <c:v>0.44899778808948004</c:v>
                </c:pt>
                <c:pt idx="1">
                  <c:v>0.46615682794182578</c:v>
                </c:pt>
                <c:pt idx="2">
                  <c:v>0.61527850680951512</c:v>
                </c:pt>
                <c:pt idx="3">
                  <c:v>0.51868382643418931</c:v>
                </c:pt>
                <c:pt idx="4">
                  <c:v>1.0977989826534673</c:v>
                </c:pt>
                <c:pt idx="5">
                  <c:v>0.89806315144700377</c:v>
                </c:pt>
                <c:pt idx="6">
                  <c:v>0.11523585902215211</c:v>
                </c:pt>
                <c:pt idx="7">
                  <c:v>0.13936001248589788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145-4AE3-B18B-CDB3916CF1E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0145-4AE3-B18B-CDB3916CF1E3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0145-4AE3-B18B-CDB3916CF1E3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0145-4AE3-B18B-CDB3916CF1E3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0145-4AE3-B18B-CDB3916CF1E3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0145-4AE3-B18B-CDB3916CF1E3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0145-4AE3-B18B-CDB3916CF1E3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0145-4AE3-B18B-CDB3916CF1E3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0145-4AE3-B18B-CDB3916CF1E3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0145-4AE3-B18B-CDB3916CF1E3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0145-4AE3-B18B-CDB3916CF1E3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0145-4AE3-B18B-CDB3916CF1E3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0145-4AE3-B18B-CDB3916CF1E3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0145-4AE3-B18B-CDB3916CF1E3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0145-4AE3-B18B-CDB3916CF1E3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0145-4AE3-B18B-CDB3916CF1E3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0145-4AE3-B18B-CDB3916CF1E3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8"/>
          <c:order val="8"/>
          <c:tx>
            <c:strRef>
              <c:f>Pivoter!$N$13</c:f>
              <c:strCache>
                <c:ptCount val="1"/>
                <c:pt idx="0">
                  <c:v>Andel BOA-overføringer av BFV-inntekter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Pivoter!$O$13:$X$13</c:f>
              <c:numCache>
                <c:formatCode>0.0\ %</c:formatCode>
                <c:ptCount val="8"/>
                <c:pt idx="0">
                  <c:v>0.28042381442123476</c:v>
                </c:pt>
                <c:pt idx="1">
                  <c:v>0.28475995292128359</c:v>
                </c:pt>
                <c:pt idx="2">
                  <c:v>0.34499247691546409</c:v>
                </c:pt>
                <c:pt idx="3">
                  <c:v>0.30310539545625792</c:v>
                </c:pt>
                <c:pt idx="4">
                  <c:v>0.48166137721024971</c:v>
                </c:pt>
                <c:pt idx="5">
                  <c:v>0.4342738014178279</c:v>
                </c:pt>
                <c:pt idx="6">
                  <c:v>9.9455733065426946E-2</c:v>
                </c:pt>
                <c:pt idx="7">
                  <c:v>9.538744045794996E-2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6D-487D-9715-6EA971C7A31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B46D-487D-9715-6EA971C7A31D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B46D-487D-9715-6EA971C7A31D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B46D-487D-9715-6EA971C7A31D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B46D-487D-9715-6EA971C7A31D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B46D-487D-9715-6EA971C7A31D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B46D-487D-9715-6EA971C7A31D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B46D-487D-9715-6EA971C7A31D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B46D-487D-9715-6EA971C7A31D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B46D-487D-9715-6EA971C7A31D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B46D-487D-9715-6EA971C7A31D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Pivoter!$N$23</c15:sqref>
                        </c15:formulaRef>
                      </c:ext>
                    </c:extLst>
                    <c:strCache>
                      <c:ptCount val="1"/>
                      <c:pt idx="0">
                        <c:v>Andel BFV enhet av BFV NV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Pivoter!$O$23:$X$23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0.15262784662571266</c:v>
                      </c:pt>
                      <c:pt idx="1">
                        <c:v>9.3507140711725098E-2</c:v>
                      </c:pt>
                      <c:pt idx="2">
                        <c:v>0.17061296525270922</c:v>
                      </c:pt>
                      <c:pt idx="3">
                        <c:v>7.0834689872868867E-2</c:v>
                      </c:pt>
                      <c:pt idx="4">
                        <c:v>0.13044214437789092</c:v>
                      </c:pt>
                      <c:pt idx="5">
                        <c:v>0.16450629919799853</c:v>
                      </c:pt>
                      <c:pt idx="6">
                        <c:v>2.5402250765149195E-2</c:v>
                      </c:pt>
                      <c:pt idx="7">
                        <c:v>3.7340224472480713E-2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B46D-487D-9715-6EA971C7A31D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B46D-487D-9715-6EA971C7A31D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B46D-487D-9715-6EA971C7A31D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B46D-487D-9715-6EA971C7A31D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B46D-487D-9715-6EA971C7A31D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B46D-487D-9715-6EA971C7A31D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BOA-aktivitet</a:t>
            </a:r>
            <a:r>
              <a:rPr lang="nb-NO" baseline="0"/>
              <a:t> og BFV-kostnader</a:t>
            </a:r>
            <a:endParaRPr lang="nb-NO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Pivoter!$N$52</c:f>
              <c:strCache>
                <c:ptCount val="1"/>
                <c:pt idx="0">
                  <c:v>BOA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Pivoter!$O$51:$W$51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Pivoter!$O$52:$W$52</c:f>
              <c:numCache>
                <c:formatCode>_(* #,##0.00_);_(* \(#,##0.00\);_(* "-"??_);_(@_)</c:formatCode>
                <c:ptCount val="8"/>
                <c:pt idx="0">
                  <c:v>79963.514999999999</c:v>
                </c:pt>
                <c:pt idx="1">
                  <c:v>49909.800999999992</c:v>
                </c:pt>
                <c:pt idx="2">
                  <c:v>84713.063000000009</c:v>
                </c:pt>
                <c:pt idx="3">
                  <c:v>25597.698999999997</c:v>
                </c:pt>
                <c:pt idx="4">
                  <c:v>70359.581000000006</c:v>
                </c:pt>
                <c:pt idx="5">
                  <c:v>103267.935</c:v>
                </c:pt>
                <c:pt idx="6">
                  <c:v>5106.1610000000001</c:v>
                </c:pt>
                <c:pt idx="7">
                  <c:v>4000.4379999999996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F5-4ADF-8C68-06AC9D737450}"/>
            </c:ext>
          </c:extLst>
        </c:ser>
        <c:ser>
          <c:idx val="1"/>
          <c:order val="1"/>
          <c:tx>
            <c:strRef>
              <c:f>Pivoter!$N$53</c:f>
              <c:strCache>
                <c:ptCount val="1"/>
                <c:pt idx="0">
                  <c:v>BFV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Pivoter!$O$51:$W$51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Pivoter!$O$53:$W$53</c:f>
              <c:numCache>
                <c:formatCode>_(* #,##0.00_);_(* \(#,##0.00\);_(* "-"??_);_(@_)</c:formatCode>
                <c:ptCount val="8"/>
                <c:pt idx="0">
                  <c:v>154135.28700000001</c:v>
                </c:pt>
                <c:pt idx="1">
                  <c:v>94430.671000000002</c:v>
                </c:pt>
                <c:pt idx="2">
                  <c:v>172298.03699999998</c:v>
                </c:pt>
                <c:pt idx="3">
                  <c:v>71534.293999999994</c:v>
                </c:pt>
                <c:pt idx="4">
                  <c:v>131730.46599999999</c:v>
                </c:pt>
                <c:pt idx="5">
                  <c:v>166131.05799999999</c:v>
                </c:pt>
                <c:pt idx="6">
                  <c:v>25653.137999999999</c:v>
                </c:pt>
                <c:pt idx="7">
                  <c:v>37709.018000000004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F5-4ADF-8C68-06AC9D737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34939376"/>
        <c:axId val="734940360"/>
      </c:barChart>
      <c:catAx>
        <c:axId val="734939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34940360"/>
        <c:crosses val="autoZero"/>
        <c:auto val="1"/>
        <c:lblAlgn val="ctr"/>
        <c:lblOffset val="100"/>
        <c:noMultiLvlLbl val="0"/>
      </c:catAx>
      <c:valAx>
        <c:axId val="7349403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349393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BOA-aktivitet, BFV-kostnader og lønnskostnader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Pivoter!$N$52</c:f>
              <c:strCache>
                <c:ptCount val="1"/>
                <c:pt idx="0">
                  <c:v>BOA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Pivoter!$O$51:$W$51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Pivoter!$O$52:$W$52</c:f>
              <c:numCache>
                <c:formatCode>_(* #,##0.00_);_(* \(#,##0.00\);_(* "-"??_);_(@_)</c:formatCode>
                <c:ptCount val="8"/>
                <c:pt idx="0">
                  <c:v>79963.514999999999</c:v>
                </c:pt>
                <c:pt idx="1">
                  <c:v>49909.800999999992</c:v>
                </c:pt>
                <c:pt idx="2">
                  <c:v>84713.063000000009</c:v>
                </c:pt>
                <c:pt idx="3">
                  <c:v>25597.698999999997</c:v>
                </c:pt>
                <c:pt idx="4">
                  <c:v>70359.581000000006</c:v>
                </c:pt>
                <c:pt idx="5">
                  <c:v>103267.935</c:v>
                </c:pt>
                <c:pt idx="6">
                  <c:v>5106.1610000000001</c:v>
                </c:pt>
                <c:pt idx="7">
                  <c:v>4000.4379999999996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B4-4448-9A56-FE61C6075F8A}"/>
            </c:ext>
          </c:extLst>
        </c:ser>
        <c:ser>
          <c:idx val="1"/>
          <c:order val="1"/>
          <c:tx>
            <c:strRef>
              <c:f>Pivoter!$N$53</c:f>
              <c:strCache>
                <c:ptCount val="1"/>
                <c:pt idx="0">
                  <c:v>BFV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Pivoter!$O$51:$W$51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Pivoter!$O$53:$W$53</c:f>
              <c:numCache>
                <c:formatCode>_(* #,##0.00_);_(* \(#,##0.00\);_(* "-"??_);_(@_)</c:formatCode>
                <c:ptCount val="8"/>
                <c:pt idx="0">
                  <c:v>154135.28700000001</c:v>
                </c:pt>
                <c:pt idx="1">
                  <c:v>94430.671000000002</c:v>
                </c:pt>
                <c:pt idx="2">
                  <c:v>172298.03699999998</c:v>
                </c:pt>
                <c:pt idx="3">
                  <c:v>71534.293999999994</c:v>
                </c:pt>
                <c:pt idx="4">
                  <c:v>131730.46599999999</c:v>
                </c:pt>
                <c:pt idx="5">
                  <c:v>166131.05799999999</c:v>
                </c:pt>
                <c:pt idx="6">
                  <c:v>25653.137999999999</c:v>
                </c:pt>
                <c:pt idx="7">
                  <c:v>37709.018000000004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B4-4448-9A56-FE61C6075F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0972728"/>
        <c:axId val="530971744"/>
      </c:barChart>
      <c:lineChart>
        <c:grouping val="standard"/>
        <c:varyColors val="0"/>
        <c:ser>
          <c:idx val="2"/>
          <c:order val="2"/>
          <c:tx>
            <c:strRef>
              <c:f>Pivoter!$N$54</c:f>
              <c:strCache>
                <c:ptCount val="1"/>
                <c:pt idx="0">
                  <c:v>Total inntekt bundet opp i lønnskostnader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Pivoter!$O$51:$W$51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Pivoter!$O$54:$W$54</c:f>
              <c:numCache>
                <c:formatCode>0.0\ %</c:formatCode>
                <c:ptCount val="8"/>
                <c:pt idx="0">
                  <c:v>0.59264645626804124</c:v>
                </c:pt>
                <c:pt idx="1">
                  <c:v>0.59995006924246341</c:v>
                </c:pt>
                <c:pt idx="2">
                  <c:v>0.59062129559831755</c:v>
                </c:pt>
                <c:pt idx="3">
                  <c:v>0.61026322924253373</c:v>
                </c:pt>
                <c:pt idx="4">
                  <c:v>0.53245981577004609</c:v>
                </c:pt>
                <c:pt idx="5">
                  <c:v>0.51073831309204065</c:v>
                </c:pt>
                <c:pt idx="6">
                  <c:v>0.83594111148320338</c:v>
                </c:pt>
                <c:pt idx="7">
                  <c:v>0.69557683966976624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CB4-4448-9A56-FE61C6075F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21858656"/>
        <c:axId val="721857344"/>
      </c:lineChart>
      <c:catAx>
        <c:axId val="530972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530971744"/>
        <c:crosses val="autoZero"/>
        <c:auto val="1"/>
        <c:lblAlgn val="ctr"/>
        <c:lblOffset val="100"/>
        <c:noMultiLvlLbl val="0"/>
      </c:catAx>
      <c:valAx>
        <c:axId val="530971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530972728"/>
        <c:crosses val="autoZero"/>
        <c:crossBetween val="between"/>
      </c:valAx>
      <c:valAx>
        <c:axId val="721857344"/>
        <c:scaling>
          <c:orientation val="minMax"/>
        </c:scaling>
        <c:delete val="0"/>
        <c:axPos val="r"/>
        <c:numFmt formatCode="0.0\ 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21858656"/>
        <c:crosses val="max"/>
        <c:crossBetween val="between"/>
      </c:valAx>
      <c:catAx>
        <c:axId val="7218586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2185734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11"/>
          <c:order val="11"/>
          <c:tx>
            <c:strRef>
              <c:f>Pivoter!$N$23</c:f>
              <c:strCache>
                <c:ptCount val="1"/>
                <c:pt idx="0">
                  <c:v>Andel BFV enhet av BFV NV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nb-N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Pivoter!$O$3:$X$3</c:f>
              <c:strCache>
                <c:ptCount val="8"/>
                <c:pt idx="0">
                  <c:v>6610 IBI</c:v>
                </c:pt>
                <c:pt idx="1">
                  <c:v>6615 IBT</c:v>
                </c:pt>
                <c:pt idx="2">
                  <c:v>6620 IFY</c:v>
                </c:pt>
                <c:pt idx="3">
                  <c:v>6625 IKJ</c:v>
                </c:pt>
                <c:pt idx="4">
                  <c:v>6630 IKP</c:v>
                </c:pt>
                <c:pt idx="5">
                  <c:v>6635 IMA</c:v>
                </c:pt>
                <c:pt idx="6">
                  <c:v>6640 IBF</c:v>
                </c:pt>
                <c:pt idx="7">
                  <c:v>6645 IBA</c:v>
                </c:pt>
              </c:strCache>
            </c:strRef>
          </c:cat>
          <c:val>
            <c:numRef>
              <c:f>Pivoter!$O$23:$X$23</c:f>
              <c:numCache>
                <c:formatCode>0.0\ %</c:formatCode>
                <c:ptCount val="8"/>
                <c:pt idx="0">
                  <c:v>0.15262784662571266</c:v>
                </c:pt>
                <c:pt idx="1">
                  <c:v>9.3507140711725098E-2</c:v>
                </c:pt>
                <c:pt idx="2">
                  <c:v>0.17061296525270922</c:v>
                </c:pt>
                <c:pt idx="3">
                  <c:v>7.0834689872868867E-2</c:v>
                </c:pt>
                <c:pt idx="4">
                  <c:v>0.13044214437789092</c:v>
                </c:pt>
                <c:pt idx="5">
                  <c:v>0.16450629919799853</c:v>
                </c:pt>
                <c:pt idx="6">
                  <c:v>2.5402250765149195E-2</c:v>
                </c:pt>
                <c:pt idx="7">
                  <c:v>3.7340224472480713E-2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9E-48BE-8B76-C85E94BD265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754682320"/>
        <c:axId val="75468100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Pivoter!$N$4</c15:sqref>
                        </c15:formulaRef>
                      </c:ext>
                    </c:extLst>
                    <c:strCache>
                      <c:ptCount val="1"/>
                      <c:pt idx="0">
                        <c:v>Andel andre bidrag av RD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Pivoter!$O$4:$X$4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0.24578596480001785</c:v>
                      </c:pt>
                      <c:pt idx="1">
                        <c:v>7.7140715092783391E-2</c:v>
                      </c:pt>
                      <c:pt idx="2">
                        <c:v>0.10149851450900881</c:v>
                      </c:pt>
                      <c:pt idx="3">
                        <c:v>5.4231184122626237E-2</c:v>
                      </c:pt>
                      <c:pt idx="4">
                        <c:v>4.420958626398603E-2</c:v>
                      </c:pt>
                      <c:pt idx="5">
                        <c:v>0.13722370575769602</c:v>
                      </c:pt>
                      <c:pt idx="6">
                        <c:v>0.14193403625672671</c:v>
                      </c:pt>
                      <c:pt idx="7">
                        <c:v>2.6403350245948191E-2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2B9E-48BE-8B76-C85E94BD265D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Pivoter!$N$5</c15:sqref>
                        </c15:formulaRef>
                      </c:ext>
                    </c:extLst>
                    <c:strCache>
                      <c:ptCount val="1"/>
                      <c:pt idx="0">
                        <c:v>Andel EU av RD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Pivoter!$O$5:$X$5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4.6269299920760024E-2</c:v>
                      </c:pt>
                      <c:pt idx="1">
                        <c:v>7.080900770606588E-2</c:v>
                      </c:pt>
                      <c:pt idx="2">
                        <c:v>6.2283059607498859E-2</c:v>
                      </c:pt>
                      <c:pt idx="3">
                        <c:v>7.619424273335941E-2</c:v>
                      </c:pt>
                      <c:pt idx="4">
                        <c:v>8.5280785393832312E-2</c:v>
                      </c:pt>
                      <c:pt idx="5">
                        <c:v>0.1579347355285462</c:v>
                      </c:pt>
                      <c:pt idx="6">
                        <c:v>0</c:v>
                      </c:pt>
                      <c:pt idx="7">
                        <c:v>2.735577832561191E-2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2B9E-48BE-8B76-C85E94BD265D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Pivoter!$N$6</c15:sqref>
                        </c15:formulaRef>
                      </c:ext>
                    </c:extLst>
                    <c:strCache>
                      <c:ptCount val="1"/>
                      <c:pt idx="0">
                        <c:v>Andel NFR av RD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Pivoter!$O$6:$X$6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0.34883292005106686</c:v>
                      </c:pt>
                      <c:pt idx="1">
                        <c:v>0.44047078792285066</c:v>
                      </c:pt>
                      <c:pt idx="2">
                        <c:v>0.43766416470054276</c:v>
                      </c:pt>
                      <c:pt idx="3">
                        <c:v>0.32331530647701956</c:v>
                      </c:pt>
                      <c:pt idx="4">
                        <c:v>0.46547569045577253</c:v>
                      </c:pt>
                      <c:pt idx="5">
                        <c:v>0.34777212200362029</c:v>
                      </c:pt>
                      <c:pt idx="6">
                        <c:v>6.8444491834657589E-2</c:v>
                      </c:pt>
                      <c:pt idx="7">
                        <c:v>5.7677877369064358E-2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2B9E-48BE-8B76-C85E94BD265D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Pivoter!$N$7</c15:sqref>
                        </c15:formulaRef>
                      </c:ext>
                    </c:extLst>
                    <c:strCache>
                      <c:ptCount val="1"/>
                      <c:pt idx="0">
                        <c:v>Andel oppdrag av RD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Pivoter!$O$7:$X$7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2.9032102155906604E-2</c:v>
                      </c:pt>
                      <c:pt idx="1">
                        <c:v>1.8535847361213571E-2</c:v>
                      </c:pt>
                      <c:pt idx="2">
                        <c:v>2.5518993530906546E-3</c:v>
                      </c:pt>
                      <c:pt idx="3">
                        <c:v>1.0666369214861024E-3</c:v>
                      </c:pt>
                      <c:pt idx="4">
                        <c:v>1.652687706506115E-2</c:v>
                      </c:pt>
                      <c:pt idx="5">
                        <c:v>4.0803554810522578E-2</c:v>
                      </c:pt>
                      <c:pt idx="6">
                        <c:v>0</c:v>
                      </c:pt>
                      <c:pt idx="7">
                        <c:v>-1.6310967142163068E-4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2B9E-48BE-8B76-C85E94BD265D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Pivoter!$N$8</c15:sqref>
                        </c15:formulaRef>
                      </c:ext>
                    </c:extLst>
                    <c:strCache>
                      <c:ptCount val="1"/>
                      <c:pt idx="0">
                        <c:v>Andel BOA-aktivitet av RD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Pivoter!$O$8:$X$8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0.6699202869277513</c:v>
                      </c:pt>
                      <c:pt idx="1">
                        <c:v>0.60695635808291348</c:v>
                      </c:pt>
                      <c:pt idx="2">
                        <c:v>0.60399763817014118</c:v>
                      </c:pt>
                      <c:pt idx="3">
                        <c:v>0.45480737025449131</c:v>
                      </c:pt>
                      <c:pt idx="4">
                        <c:v>0.61149293917865211</c:v>
                      </c:pt>
                      <c:pt idx="5">
                        <c:v>0.68373411810038509</c:v>
                      </c:pt>
                      <c:pt idx="6">
                        <c:v>0.2103785280913843</c:v>
                      </c:pt>
                      <c:pt idx="7">
                        <c:v>0.11127389626920282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2B9E-48BE-8B76-C85E94BD265D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Pivoter!$N$9</c15:sqref>
                        </c15:formulaRef>
                      </c:ext>
                    </c:extLst>
                    <c:strCache>
                      <c:ptCount val="1"/>
                      <c:pt idx="0">
                        <c:v>Andel BOA av total BOA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Pivoter!$O$9:$X$9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0.18625086707310709</c:v>
                      </c:pt>
                      <c:pt idx="1">
                        <c:v>0.11624981357680721</c:v>
                      </c:pt>
                      <c:pt idx="2">
                        <c:v>0.19731350524259406</c:v>
                      </c:pt>
                      <c:pt idx="3">
                        <c:v>5.9622111832207551E-2</c:v>
                      </c:pt>
                      <c:pt idx="4">
                        <c:v>0.16388140226390138</c:v>
                      </c:pt>
                      <c:pt idx="5">
                        <c:v>0.24053147781959389</c:v>
                      </c:pt>
                      <c:pt idx="6">
                        <c:v>1.1893260490923688E-2</c:v>
                      </c:pt>
                      <c:pt idx="7">
                        <c:v>9.3178125820532823E-3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2B9E-48BE-8B76-C85E94BD265D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Pivoter!$N$35</c15:sqref>
                        </c15:formulaRef>
                      </c:ext>
                    </c:extLst>
                    <c:strCache>
                      <c:ptCount val="1"/>
                      <c:pt idx="0">
                        <c:v>BOA-aktivitet i 1000 per vitenskapelig årsverk (UN1)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Pivoter!$O$35:$X$35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1400.4118213660245</c:v>
                      </c:pt>
                      <c:pt idx="1">
                        <c:v>1371.1483791208789</c:v>
                      </c:pt>
                      <c:pt idx="2">
                        <c:v>1431.9314232589591</c:v>
                      </c:pt>
                      <c:pt idx="3">
                        <c:v>1021.864231536926</c:v>
                      </c:pt>
                      <c:pt idx="4">
                        <c:v>2010.2737428571429</c:v>
                      </c:pt>
                      <c:pt idx="5">
                        <c:v>2030.8345132743364</c:v>
                      </c:pt>
                      <c:pt idx="6">
                        <c:v>300.36241176470588</c:v>
                      </c:pt>
                      <c:pt idx="7">
                        <c:v>235.31988235294116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2B9E-48BE-8B76-C85E94BD265D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Pivoter!$N$12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bevilgningsinntekt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Pivoter!$O$12:$X$12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0.44899778808948004</c:v>
                      </c:pt>
                      <c:pt idx="1">
                        <c:v>0.46615682794182578</c:v>
                      </c:pt>
                      <c:pt idx="2">
                        <c:v>0.61527850680951512</c:v>
                      </c:pt>
                      <c:pt idx="3">
                        <c:v>0.51868382643418931</c:v>
                      </c:pt>
                      <c:pt idx="4">
                        <c:v>1.0977989826534673</c:v>
                      </c:pt>
                      <c:pt idx="5">
                        <c:v>0.89806315144700377</c:v>
                      </c:pt>
                      <c:pt idx="6">
                        <c:v>0.11523585902215211</c:v>
                      </c:pt>
                      <c:pt idx="7">
                        <c:v>0.13936001248589788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2B9E-48BE-8B76-C85E94BD265D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Pivoter!$N$13</c15:sqref>
                        </c15:formulaRef>
                      </c:ext>
                    </c:extLst>
                    <c:strCache>
                      <c:ptCount val="1"/>
                      <c:pt idx="0">
                        <c:v>Andel BOA-overføringer av BFV-inntekter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Pivoter!$O$13:$X$13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0.28042381442123476</c:v>
                      </c:pt>
                      <c:pt idx="1">
                        <c:v>0.28475995292128359</c:v>
                      </c:pt>
                      <c:pt idx="2">
                        <c:v>0.34499247691546409</c:v>
                      </c:pt>
                      <c:pt idx="3">
                        <c:v>0.30310539545625792</c:v>
                      </c:pt>
                      <c:pt idx="4">
                        <c:v>0.48166137721024971</c:v>
                      </c:pt>
                      <c:pt idx="5">
                        <c:v>0.4342738014178279</c:v>
                      </c:pt>
                      <c:pt idx="6">
                        <c:v>9.9455733065426946E-2</c:v>
                      </c:pt>
                      <c:pt idx="7">
                        <c:v>9.538744045794996E-2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2B9E-48BE-8B76-C85E94BD265D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Pivoter!$N$18</c15:sqref>
                        </c15:formulaRef>
                      </c:ext>
                    </c:extLst>
                    <c:strCache>
                      <c:ptCount val="1"/>
                      <c:pt idx="0">
                        <c:v>Andel midlertidige ansatte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Pivoter!$O$18:$X$18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0.50588235294117645</c:v>
                      </c:pt>
                      <c:pt idx="1">
                        <c:v>0.53600000000000003</c:v>
                      </c:pt>
                      <c:pt idx="2">
                        <c:v>0.56149732620320858</c:v>
                      </c:pt>
                      <c:pt idx="3">
                        <c:v>0.5</c:v>
                      </c:pt>
                      <c:pt idx="4">
                        <c:v>0.63636363636363635</c:v>
                      </c:pt>
                      <c:pt idx="5">
                        <c:v>0.54761904761904767</c:v>
                      </c:pt>
                      <c:pt idx="6">
                        <c:v>0.29411764705882354</c:v>
                      </c:pt>
                      <c:pt idx="7">
                        <c:v>0.41025641025641024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2B9E-48BE-8B76-C85E94BD265D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Pivoter!$N$20</c15:sqref>
                        </c15:formulaRef>
                      </c:ext>
                    </c:extLst>
                    <c:strCache>
                      <c:ptCount val="1"/>
                      <c:pt idx="0">
                        <c:v>Antall årsverk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Pivoter!$O$20:$X$20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156.94999999999999</c:v>
                      </c:pt>
                      <c:pt idx="1">
                        <c:v>114.14</c:v>
                      </c:pt>
                      <c:pt idx="2">
                        <c:v>170.51130000000001</c:v>
                      </c:pt>
                      <c:pt idx="3">
                        <c:v>66.3</c:v>
                      </c:pt>
                      <c:pt idx="4">
                        <c:v>118.8</c:v>
                      </c:pt>
                      <c:pt idx="5">
                        <c:v>153.1</c:v>
                      </c:pt>
                      <c:pt idx="6">
                        <c:v>26.9</c:v>
                      </c:pt>
                      <c:pt idx="7">
                        <c:v>35.699999999999996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2B9E-48BE-8B76-C85E94BD265D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Pivoter!$N$24</c15:sqref>
                        </c15:formulaRef>
                      </c:ext>
                    </c:extLst>
                    <c:strCache>
                      <c:ptCount val="1"/>
                      <c:pt idx="0">
                        <c:v>Andel totaløkonomi enhet av totaløkonomi NV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Pivoter!$O$24:$X$24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0.16265797441905042</c:v>
                      </c:pt>
                      <c:pt idx="1">
                        <c:v>0.10029153759705982</c:v>
                      </c:pt>
                      <c:pt idx="2">
                        <c:v>0.17857803872576844</c:v>
                      </c:pt>
                      <c:pt idx="3">
                        <c:v>6.7489850856500236E-2</c:v>
                      </c:pt>
                      <c:pt idx="4">
                        <c:v>0.14041745371798481</c:v>
                      </c:pt>
                      <c:pt idx="5">
                        <c:v>0.18718547099575478</c:v>
                      </c:pt>
                      <c:pt idx="6">
                        <c:v>2.1372365971740095E-2</c:v>
                      </c:pt>
                      <c:pt idx="7">
                        <c:v>2.8980821640772467E-2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2B9E-48BE-8B76-C85E94BD265D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Pivoter!$N$25</c15:sqref>
                        </c15:formulaRef>
                      </c:ext>
                    </c:extLst>
                    <c:strCache>
                      <c:ptCount val="1"/>
                      <c:pt idx="0">
                        <c:v>Andel BFV enhet av totaløkonomi enhet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Pivoter!$O$25:$X$25</c15:sqref>
                        </c15:formulaRef>
                      </c:ext>
                    </c:extLst>
                    <c:numCache>
                      <c:formatCode>0.0\ %</c:formatCode>
                      <c:ptCount val="8"/>
                      <c:pt idx="0">
                        <c:v>0.65841980259258226</c:v>
                      </c:pt>
                      <c:pt idx="1">
                        <c:v>0.65422171405951901</c:v>
                      </c:pt>
                      <c:pt idx="2">
                        <c:v>0.67039142278290698</c:v>
                      </c:pt>
                      <c:pt idx="3">
                        <c:v>0.73646480207607801</c:v>
                      </c:pt>
                      <c:pt idx="4">
                        <c:v>0.65184044417585785</c:v>
                      </c:pt>
                      <c:pt idx="5">
                        <c:v>0.6166728989963226</c:v>
                      </c:pt>
                      <c:pt idx="6">
                        <c:v>0.83399618437338252</c:v>
                      </c:pt>
                      <c:pt idx="7">
                        <c:v>0.90408798426908277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2B9E-48BE-8B76-C85E94BD265D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Pivoter!$N$28</c15:sqref>
                        </c15:formulaRef>
                      </c:ext>
                    </c:extLst>
                    <c:strCache>
                      <c:ptCount val="1"/>
                      <c:pt idx="0">
                        <c:v>Produserte studiepoeng per vitenskapelig årsverk (UN1)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Pivoter!$O$28:$X$28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6.9824868651488625</c:v>
                      </c:pt>
                      <c:pt idx="1">
                        <c:v>7.4428571428571439</c:v>
                      </c:pt>
                      <c:pt idx="2">
                        <c:v>10.78921568627451</c:v>
                      </c:pt>
                      <c:pt idx="3">
                        <c:v>10.193213572854292</c:v>
                      </c:pt>
                      <c:pt idx="4">
                        <c:v>4.4034285714285719</c:v>
                      </c:pt>
                      <c:pt idx="5">
                        <c:v>7.3791543756145535</c:v>
                      </c:pt>
                      <c:pt idx="6">
                        <c:v>9.0264705882352931</c:v>
                      </c:pt>
                      <c:pt idx="7">
                        <c:v>11.715294117647058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2B9E-48BE-8B76-C85E94BD265D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Pivoter!$N$30</c15:sqref>
                        </c15:formulaRef>
                      </c:ext>
                    </c:extLst>
                    <c:strCache>
                      <c:ptCount val="1"/>
                      <c:pt idx="0">
                        <c:v>Avlagte doktorgrader per vitenskapelig årsverk 2022 (UN1)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Pivoter!$O$30:$X$30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0.19352014010507881</c:v>
                      </c:pt>
                      <c:pt idx="1">
                        <c:v>0.30412087912087915</c:v>
                      </c:pt>
                      <c:pt idx="2">
                        <c:v>0.21467207572684247</c:v>
                      </c:pt>
                      <c:pt idx="3">
                        <c:v>0.3832335329341317</c:v>
                      </c:pt>
                      <c:pt idx="4">
                        <c:v>0.24485714285714286</c:v>
                      </c:pt>
                      <c:pt idx="5">
                        <c:v>0.31779744346116029</c:v>
                      </c:pt>
                      <c:pt idx="6">
                        <c:v>0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2B9E-48BE-8B76-C85E94BD265D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Pivoter!$N$33</c15:sqref>
                        </c15:formulaRef>
                      </c:ext>
                    </c:extLst>
                    <c:strCache>
                      <c:ptCount val="1"/>
                      <c:pt idx="0">
                        <c:v>Publiseringspoeng per vitenskapelig årsverk (UN1)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nb-N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Pivoter!$O$3:$X$3</c15:sqref>
                        </c15:formulaRef>
                      </c:ext>
                    </c:extLst>
                    <c:strCache>
                      <c:ptCount val="8"/>
                      <c:pt idx="0">
                        <c:v>6610 IBI</c:v>
                      </c:pt>
                      <c:pt idx="1">
                        <c:v>6615 IBT</c:v>
                      </c:pt>
                      <c:pt idx="2">
                        <c:v>6620 IFY</c:v>
                      </c:pt>
                      <c:pt idx="3">
                        <c:v>6625 IKJ</c:v>
                      </c:pt>
                      <c:pt idx="4">
                        <c:v>6630 IKP</c:v>
                      </c:pt>
                      <c:pt idx="5">
                        <c:v>6635 IMA</c:v>
                      </c:pt>
                      <c:pt idx="6">
                        <c:v>6640 IBF</c:v>
                      </c:pt>
                      <c:pt idx="7">
                        <c:v>6645 IBA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Pivoter!$O$33:$X$33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8"/>
                      <c:pt idx="0">
                        <c:v>4.1826356742556916</c:v>
                      </c:pt>
                      <c:pt idx="1">
                        <c:v>2.6880002747252747</c:v>
                      </c:pt>
                      <c:pt idx="2">
                        <c:v>4.2900779411764702</c:v>
                      </c:pt>
                      <c:pt idx="3">
                        <c:v>4.3879819560878239</c:v>
                      </c:pt>
                      <c:pt idx="4">
                        <c:v>6.3670661714285712</c:v>
                      </c:pt>
                      <c:pt idx="5">
                        <c:v>3.8985737266470011</c:v>
                      </c:pt>
                      <c:pt idx="6">
                        <c:v>0.30453117647058825</c:v>
                      </c:pt>
                      <c:pt idx="7">
                        <c:v>0.70538123529411767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2B9E-48BE-8B76-C85E94BD265D}"/>
                  </c:ext>
                </c:extLst>
              </c15:ser>
            </c15:filteredBarSeries>
          </c:ext>
        </c:extLst>
      </c:barChart>
      <c:catAx>
        <c:axId val="75468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1008"/>
        <c:crosses val="autoZero"/>
        <c:auto val="1"/>
        <c:lblAlgn val="ctr"/>
        <c:lblOffset val="100"/>
        <c:noMultiLvlLbl val="0"/>
      </c:catAx>
      <c:valAx>
        <c:axId val="754681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\ 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75468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chart" Target="../charts/chart1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chart" Target="../charts/chart17.xml"/><Relationship Id="rId7" Type="http://schemas.openxmlformats.org/officeDocument/2006/relationships/chart" Target="../charts/chart21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5" Type="http://schemas.openxmlformats.org/officeDocument/2006/relationships/chart" Target="../charts/chart19.xml"/><Relationship Id="rId10" Type="http://schemas.openxmlformats.org/officeDocument/2006/relationships/image" Target="../media/image2.png"/><Relationship Id="rId4" Type="http://schemas.openxmlformats.org/officeDocument/2006/relationships/chart" Target="../charts/chart18.xml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chart" Target="../charts/chart25.xml"/><Relationship Id="rId7" Type="http://schemas.openxmlformats.org/officeDocument/2006/relationships/chart" Target="../charts/chart29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6" Type="http://schemas.openxmlformats.org/officeDocument/2006/relationships/chart" Target="../charts/chart28.xml"/><Relationship Id="rId11" Type="http://schemas.openxmlformats.org/officeDocument/2006/relationships/chart" Target="../charts/chart33.xml"/><Relationship Id="rId5" Type="http://schemas.openxmlformats.org/officeDocument/2006/relationships/chart" Target="../charts/chart27.xml"/><Relationship Id="rId10" Type="http://schemas.openxmlformats.org/officeDocument/2006/relationships/chart" Target="../charts/chart32.xml"/><Relationship Id="rId4" Type="http://schemas.openxmlformats.org/officeDocument/2006/relationships/chart" Target="../charts/chart26.xml"/><Relationship Id="rId9" Type="http://schemas.openxmlformats.org/officeDocument/2006/relationships/chart" Target="../charts/chart3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21</xdr:row>
      <xdr:rowOff>44450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682A2404-F726-4BC1-BC70-0086B541FE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</xdr:row>
      <xdr:rowOff>0</xdr:rowOff>
    </xdr:from>
    <xdr:to>
      <xdr:col>14</xdr:col>
      <xdr:colOff>0</xdr:colOff>
      <xdr:row>21</xdr:row>
      <xdr:rowOff>44450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2489F5FC-A42F-42D5-B54F-D6F71778DE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25</xdr:row>
      <xdr:rowOff>0</xdr:rowOff>
    </xdr:from>
    <xdr:to>
      <xdr:col>7</xdr:col>
      <xdr:colOff>0</xdr:colOff>
      <xdr:row>42</xdr:row>
      <xdr:rowOff>44450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AA11ADD9-E226-4022-BB3B-E7E478A04B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46</xdr:row>
      <xdr:rowOff>0</xdr:rowOff>
    </xdr:from>
    <xdr:to>
      <xdr:col>7</xdr:col>
      <xdr:colOff>0</xdr:colOff>
      <xdr:row>63</xdr:row>
      <xdr:rowOff>44450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AC14C4DF-9846-4B51-8593-F0AB0625A7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67</xdr:row>
      <xdr:rowOff>0</xdr:rowOff>
    </xdr:from>
    <xdr:to>
      <xdr:col>7</xdr:col>
      <xdr:colOff>0</xdr:colOff>
      <xdr:row>84</xdr:row>
      <xdr:rowOff>44450</xdr:rowOff>
    </xdr:to>
    <xdr:graphicFrame macro="">
      <xdr:nvGraphicFramePr>
        <xdr:cNvPr id="8" name="Diagram 7">
          <a:extLst>
            <a:ext uri="{FF2B5EF4-FFF2-40B4-BE49-F238E27FC236}">
              <a16:creationId xmlns:a16="http://schemas.microsoft.com/office/drawing/2014/main" id="{048DAEFB-61B1-46ED-8E72-03197F2799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0</xdr:colOff>
      <xdr:row>67</xdr:row>
      <xdr:rowOff>0</xdr:rowOff>
    </xdr:from>
    <xdr:to>
      <xdr:col>14</xdr:col>
      <xdr:colOff>0</xdr:colOff>
      <xdr:row>84</xdr:row>
      <xdr:rowOff>44450</xdr:rowOff>
    </xdr:to>
    <xdr:graphicFrame macro="">
      <xdr:nvGraphicFramePr>
        <xdr:cNvPr id="9" name="Diagram 8">
          <a:extLst>
            <a:ext uri="{FF2B5EF4-FFF2-40B4-BE49-F238E27FC236}">
              <a16:creationId xmlns:a16="http://schemas.microsoft.com/office/drawing/2014/main" id="{01B85984-3B54-48A7-B574-00FA32A472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0</xdr:colOff>
      <xdr:row>46</xdr:row>
      <xdr:rowOff>0</xdr:rowOff>
    </xdr:from>
    <xdr:to>
      <xdr:col>14</xdr:col>
      <xdr:colOff>0</xdr:colOff>
      <xdr:row>63</xdr:row>
      <xdr:rowOff>44450</xdr:rowOff>
    </xdr:to>
    <xdr:graphicFrame macro="">
      <xdr:nvGraphicFramePr>
        <xdr:cNvPr id="11" name="Diagram 10">
          <a:extLst>
            <a:ext uri="{FF2B5EF4-FFF2-40B4-BE49-F238E27FC236}">
              <a16:creationId xmlns:a16="http://schemas.microsoft.com/office/drawing/2014/main" id="{0AE87A99-FADE-4FF8-9C63-3F625A2017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0</xdr:colOff>
      <xdr:row>25</xdr:row>
      <xdr:rowOff>0</xdr:rowOff>
    </xdr:from>
    <xdr:to>
      <xdr:col>14</xdr:col>
      <xdr:colOff>0</xdr:colOff>
      <xdr:row>42</xdr:row>
      <xdr:rowOff>44450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DD5EEF46-D085-4A64-9DD8-54AED8759B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7</xdr:col>
      <xdr:colOff>0</xdr:colOff>
      <xdr:row>22</xdr:row>
      <xdr:rowOff>44450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DC05DA31-2939-4412-9F58-600348923F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26</xdr:row>
      <xdr:rowOff>0</xdr:rowOff>
    </xdr:from>
    <xdr:to>
      <xdr:col>7</xdr:col>
      <xdr:colOff>0</xdr:colOff>
      <xdr:row>43</xdr:row>
      <xdr:rowOff>44450</xdr:rowOff>
    </xdr:to>
    <xdr:graphicFrame macro="">
      <xdr:nvGraphicFramePr>
        <xdr:cNvPr id="9" name="Diagram 8">
          <a:extLst>
            <a:ext uri="{FF2B5EF4-FFF2-40B4-BE49-F238E27FC236}">
              <a16:creationId xmlns:a16="http://schemas.microsoft.com/office/drawing/2014/main" id="{4CEB417D-BDB2-4830-985E-9ECB69D7F7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0</xdr:colOff>
      <xdr:row>26</xdr:row>
      <xdr:rowOff>0</xdr:rowOff>
    </xdr:from>
    <xdr:to>
      <xdr:col>14</xdr:col>
      <xdr:colOff>0</xdr:colOff>
      <xdr:row>43</xdr:row>
      <xdr:rowOff>44450</xdr:rowOff>
    </xdr:to>
    <xdr:graphicFrame macro="">
      <xdr:nvGraphicFramePr>
        <xdr:cNvPr id="10" name="Diagram 9">
          <a:extLst>
            <a:ext uri="{FF2B5EF4-FFF2-40B4-BE49-F238E27FC236}">
              <a16:creationId xmlns:a16="http://schemas.microsoft.com/office/drawing/2014/main" id="{3549FDCF-4CCF-4938-A1A0-EA23A06444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0</xdr:colOff>
      <xdr:row>47</xdr:row>
      <xdr:rowOff>0</xdr:rowOff>
    </xdr:from>
    <xdr:to>
      <xdr:col>13</xdr:col>
      <xdr:colOff>754063</xdr:colOff>
      <xdr:row>64</xdr:row>
      <xdr:rowOff>71437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476A3E7B-033A-4251-AB38-6EE5FA9B1A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0</xdr:colOff>
      <xdr:row>5</xdr:row>
      <xdr:rowOff>0</xdr:rowOff>
    </xdr:from>
    <xdr:to>
      <xdr:col>14</xdr:col>
      <xdr:colOff>0</xdr:colOff>
      <xdr:row>22</xdr:row>
      <xdr:rowOff>44450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667919CF-A0DD-4275-98B7-F6AEFCB9E8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47</xdr:row>
      <xdr:rowOff>0</xdr:rowOff>
    </xdr:from>
    <xdr:to>
      <xdr:col>6</xdr:col>
      <xdr:colOff>523875</xdr:colOff>
      <xdr:row>64</xdr:row>
      <xdr:rowOff>44450</xdr:rowOff>
    </xdr:to>
    <xdr:graphicFrame macro="">
      <xdr:nvGraphicFramePr>
        <xdr:cNvPr id="8" name="Diagram 7">
          <a:extLst>
            <a:ext uri="{FF2B5EF4-FFF2-40B4-BE49-F238E27FC236}">
              <a16:creationId xmlns:a16="http://schemas.microsoft.com/office/drawing/2014/main" id="{31BB9FA7-B283-4E23-926C-C061F61B19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21</xdr:row>
      <xdr:rowOff>44450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5B151EA7-76AE-43EB-A73E-1E373B8CB1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49</xdr:row>
      <xdr:rowOff>0</xdr:rowOff>
    </xdr:from>
    <xdr:to>
      <xdr:col>7</xdr:col>
      <xdr:colOff>0</xdr:colOff>
      <xdr:row>66</xdr:row>
      <xdr:rowOff>44450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B68455D5-6E7A-4E7A-89A3-C1493AB63D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0</xdr:colOff>
      <xdr:row>49</xdr:row>
      <xdr:rowOff>0</xdr:rowOff>
    </xdr:from>
    <xdr:to>
      <xdr:col>14</xdr:col>
      <xdr:colOff>0</xdr:colOff>
      <xdr:row>66</xdr:row>
      <xdr:rowOff>44450</xdr:rowOff>
    </xdr:to>
    <xdr:graphicFrame macro="">
      <xdr:nvGraphicFramePr>
        <xdr:cNvPr id="7" name="Diagram 6">
          <a:extLst>
            <a:ext uri="{FF2B5EF4-FFF2-40B4-BE49-F238E27FC236}">
              <a16:creationId xmlns:a16="http://schemas.microsoft.com/office/drawing/2014/main" id="{3B36162D-9DF0-4015-B04A-3B6A32AD3D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0</xdr:colOff>
      <xdr:row>27</xdr:row>
      <xdr:rowOff>0</xdr:rowOff>
    </xdr:from>
    <xdr:to>
      <xdr:col>14</xdr:col>
      <xdr:colOff>0</xdr:colOff>
      <xdr:row>44</xdr:row>
      <xdr:rowOff>44450</xdr:rowOff>
    </xdr:to>
    <xdr:graphicFrame macro="">
      <xdr:nvGraphicFramePr>
        <xdr:cNvPr id="8" name="Diagram 7">
          <a:extLst>
            <a:ext uri="{FF2B5EF4-FFF2-40B4-BE49-F238E27FC236}">
              <a16:creationId xmlns:a16="http://schemas.microsoft.com/office/drawing/2014/main" id="{24BE9E32-FACE-4828-8224-1375EBA050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0</xdr:colOff>
      <xdr:row>72</xdr:row>
      <xdr:rowOff>0</xdr:rowOff>
    </xdr:from>
    <xdr:to>
      <xdr:col>14</xdr:col>
      <xdr:colOff>0</xdr:colOff>
      <xdr:row>89</xdr:row>
      <xdr:rowOff>44450</xdr:rowOff>
    </xdr:to>
    <xdr:graphicFrame macro="">
      <xdr:nvGraphicFramePr>
        <xdr:cNvPr id="13" name="Diagram 12">
          <a:extLst>
            <a:ext uri="{FF2B5EF4-FFF2-40B4-BE49-F238E27FC236}">
              <a16:creationId xmlns:a16="http://schemas.microsoft.com/office/drawing/2014/main" id="{16F52CFE-B4B8-4F82-91E1-25881849DC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0</xdr:colOff>
      <xdr:row>4</xdr:row>
      <xdr:rowOff>0</xdr:rowOff>
    </xdr:from>
    <xdr:to>
      <xdr:col>14</xdr:col>
      <xdr:colOff>0</xdr:colOff>
      <xdr:row>21</xdr:row>
      <xdr:rowOff>44450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1A0DD993-5813-4E4F-A932-A533FDF337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27</xdr:row>
      <xdr:rowOff>0</xdr:rowOff>
    </xdr:from>
    <xdr:to>
      <xdr:col>7</xdr:col>
      <xdr:colOff>0</xdr:colOff>
      <xdr:row>44</xdr:row>
      <xdr:rowOff>44450</xdr:rowOff>
    </xdr:to>
    <xdr:graphicFrame macro="">
      <xdr:nvGraphicFramePr>
        <xdr:cNvPr id="11" name="Diagram 10">
          <a:extLst>
            <a:ext uri="{FF2B5EF4-FFF2-40B4-BE49-F238E27FC236}">
              <a16:creationId xmlns:a16="http://schemas.microsoft.com/office/drawing/2014/main" id="{F2107C46-7D41-41D3-BD77-A730AD62C7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72</xdr:row>
      <xdr:rowOff>0</xdr:rowOff>
    </xdr:from>
    <xdr:to>
      <xdr:col>7</xdr:col>
      <xdr:colOff>0</xdr:colOff>
      <xdr:row>89</xdr:row>
      <xdr:rowOff>44450</xdr:rowOff>
    </xdr:to>
    <xdr:graphicFrame macro="">
      <xdr:nvGraphicFramePr>
        <xdr:cNvPr id="15" name="Diagram 14">
          <a:extLst>
            <a:ext uri="{FF2B5EF4-FFF2-40B4-BE49-F238E27FC236}">
              <a16:creationId xmlns:a16="http://schemas.microsoft.com/office/drawing/2014/main" id="{F7CC79D7-7B13-428F-BD60-3D807AD6DA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15</xdr:col>
      <xdr:colOff>0</xdr:colOff>
      <xdr:row>5</xdr:row>
      <xdr:rowOff>0</xdr:rowOff>
    </xdr:from>
    <xdr:to>
      <xdr:col>18</xdr:col>
      <xdr:colOff>12700</xdr:colOff>
      <xdr:row>21</xdr:row>
      <xdr:rowOff>44450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57BAE5A-69B9-439B-9634-A25C6F1013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7563" y="912813"/>
          <a:ext cx="2282825" cy="258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0</xdr:colOff>
      <xdr:row>27</xdr:row>
      <xdr:rowOff>0</xdr:rowOff>
    </xdr:from>
    <xdr:to>
      <xdr:col>19</xdr:col>
      <xdr:colOff>209550</xdr:colOff>
      <xdr:row>37</xdr:row>
      <xdr:rowOff>107950</xdr:rowOff>
    </xdr:to>
    <xdr:pic>
      <xdr:nvPicPr>
        <xdr:cNvPr id="9" name="Picture 4">
          <a:extLst>
            <a:ext uri="{FF2B5EF4-FFF2-40B4-BE49-F238E27FC236}">
              <a16:creationId xmlns:a16="http://schemas.microsoft.com/office/drawing/2014/main" id="{10999A9B-82E2-BA05-A901-DBBAAC3480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4089400"/>
          <a:ext cx="32385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21</xdr:row>
      <xdr:rowOff>44450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45E29B45-EC1D-4B0E-8987-6AC6490F3C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</xdr:row>
      <xdr:rowOff>0</xdr:rowOff>
    </xdr:from>
    <xdr:to>
      <xdr:col>14</xdr:col>
      <xdr:colOff>0</xdr:colOff>
      <xdr:row>21</xdr:row>
      <xdr:rowOff>44450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C71DFF63-46BD-4B18-B5B4-949873262E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25</xdr:row>
      <xdr:rowOff>0</xdr:rowOff>
    </xdr:from>
    <xdr:to>
      <xdr:col>7</xdr:col>
      <xdr:colOff>0</xdr:colOff>
      <xdr:row>42</xdr:row>
      <xdr:rowOff>44450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C56A7C36-0813-43AD-A7CF-1893A197C1A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0</xdr:colOff>
      <xdr:row>25</xdr:row>
      <xdr:rowOff>0</xdr:rowOff>
    </xdr:from>
    <xdr:to>
      <xdr:col>14</xdr:col>
      <xdr:colOff>0</xdr:colOff>
      <xdr:row>42</xdr:row>
      <xdr:rowOff>44450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FA72095A-D0E6-494F-B3E9-CB57E1688D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46</xdr:row>
      <xdr:rowOff>0</xdr:rowOff>
    </xdr:from>
    <xdr:to>
      <xdr:col>7</xdr:col>
      <xdr:colOff>0</xdr:colOff>
      <xdr:row>64</xdr:row>
      <xdr:rowOff>44450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E564CB7E-5E9C-4807-B1D3-981D105DAC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0</xdr:colOff>
      <xdr:row>46</xdr:row>
      <xdr:rowOff>0</xdr:rowOff>
    </xdr:from>
    <xdr:to>
      <xdr:col>14</xdr:col>
      <xdr:colOff>0</xdr:colOff>
      <xdr:row>64</xdr:row>
      <xdr:rowOff>44450</xdr:rowOff>
    </xdr:to>
    <xdr:graphicFrame macro="">
      <xdr:nvGraphicFramePr>
        <xdr:cNvPr id="7" name="Diagram 6">
          <a:extLst>
            <a:ext uri="{FF2B5EF4-FFF2-40B4-BE49-F238E27FC236}">
              <a16:creationId xmlns:a16="http://schemas.microsoft.com/office/drawing/2014/main" id="{D0E1BB5D-BA7F-43C7-8C94-F9FCFBE278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0</xdr:colOff>
      <xdr:row>68</xdr:row>
      <xdr:rowOff>0</xdr:rowOff>
    </xdr:from>
    <xdr:to>
      <xdr:col>14</xdr:col>
      <xdr:colOff>0</xdr:colOff>
      <xdr:row>85</xdr:row>
      <xdr:rowOff>44450</xdr:rowOff>
    </xdr:to>
    <xdr:graphicFrame macro="">
      <xdr:nvGraphicFramePr>
        <xdr:cNvPr id="9" name="Diagram 8">
          <a:extLst>
            <a:ext uri="{FF2B5EF4-FFF2-40B4-BE49-F238E27FC236}">
              <a16:creationId xmlns:a16="http://schemas.microsoft.com/office/drawing/2014/main" id="{B7F0B1CB-27FD-42EA-8CE5-7F7B87727E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68</xdr:row>
      <xdr:rowOff>0</xdr:rowOff>
    </xdr:from>
    <xdr:to>
      <xdr:col>7</xdr:col>
      <xdr:colOff>0</xdr:colOff>
      <xdr:row>85</xdr:row>
      <xdr:rowOff>44450</xdr:rowOff>
    </xdr:to>
    <xdr:graphicFrame macro="">
      <xdr:nvGraphicFramePr>
        <xdr:cNvPr id="23" name="Diagram 22">
          <a:extLst>
            <a:ext uri="{FF2B5EF4-FFF2-40B4-BE49-F238E27FC236}">
              <a16:creationId xmlns:a16="http://schemas.microsoft.com/office/drawing/2014/main" id="{5120491D-ED0A-418A-A009-AF5A5D2B45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15</xdr:col>
      <xdr:colOff>0</xdr:colOff>
      <xdr:row>4</xdr:row>
      <xdr:rowOff>0</xdr:rowOff>
    </xdr:from>
    <xdr:to>
      <xdr:col>21</xdr:col>
      <xdr:colOff>0</xdr:colOff>
      <xdr:row>21</xdr:row>
      <xdr:rowOff>44450</xdr:rowOff>
    </xdr:to>
    <xdr:graphicFrame macro="">
      <xdr:nvGraphicFramePr>
        <xdr:cNvPr id="12" name="Diagram 11">
          <a:extLst>
            <a:ext uri="{FF2B5EF4-FFF2-40B4-BE49-F238E27FC236}">
              <a16:creationId xmlns:a16="http://schemas.microsoft.com/office/drawing/2014/main" id="{43C21DFA-EC15-4A94-9524-D7AF0B38C7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15</xdr:col>
      <xdr:colOff>0</xdr:colOff>
      <xdr:row>25</xdr:row>
      <xdr:rowOff>0</xdr:rowOff>
    </xdr:from>
    <xdr:to>
      <xdr:col>21</xdr:col>
      <xdr:colOff>0</xdr:colOff>
      <xdr:row>42</xdr:row>
      <xdr:rowOff>44450</xdr:rowOff>
    </xdr:to>
    <xdr:graphicFrame macro="">
      <xdr:nvGraphicFramePr>
        <xdr:cNvPr id="14" name="Diagram 13">
          <a:extLst>
            <a:ext uri="{FF2B5EF4-FFF2-40B4-BE49-F238E27FC236}">
              <a16:creationId xmlns:a16="http://schemas.microsoft.com/office/drawing/2014/main" id="{B31DA1A6-2A02-44A5-9CF7-CEC7FF4A57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0</xdr:colOff>
      <xdr:row>90</xdr:row>
      <xdr:rowOff>0</xdr:rowOff>
    </xdr:from>
    <xdr:to>
      <xdr:col>7</xdr:col>
      <xdr:colOff>0</xdr:colOff>
      <xdr:row>107</xdr:row>
      <xdr:rowOff>44450</xdr:rowOff>
    </xdr:to>
    <xdr:graphicFrame macro="">
      <xdr:nvGraphicFramePr>
        <xdr:cNvPr id="15" name="Diagram 14">
          <a:extLst>
            <a:ext uri="{FF2B5EF4-FFF2-40B4-BE49-F238E27FC236}">
              <a16:creationId xmlns:a16="http://schemas.microsoft.com/office/drawing/2014/main" id="{CF5E9634-9EAB-429E-B47F-E2DE2A4717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_rels/pivotCacheDefinition9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hannegfo\Downloads\Ny%20rapport%20(8).xlsx" TargetMode="External"/><Relationship Id="rId1" Type="http://schemas.openxmlformats.org/officeDocument/2006/relationships/pivotCacheRecords" Target="pivotCacheRecords9.xml"/></Relationships>
</file>

<file path=xl/pivotCache/_rels/pivotCacheDefinition10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0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5.393896180554" createdVersion="8" refreshedVersion="8" minRefreshableVersion="3" recordCount="200" xr:uid="{5D869E5B-598F-43C1-8B42-B0DC144A4DF1}">
  <cacheSource type="worksheet">
    <worksheetSource ref="A1:F201" sheet="BOA aktivitet"/>
  </cacheSource>
  <cacheFields count="6">
    <cacheField name="År" numFmtId="0">
      <sharedItems count="4">
        <s v="2022"/>
        <s v="2021"/>
        <s v="2020"/>
        <s v="2019"/>
      </sharedItems>
    </cacheField>
    <cacheField name="Desember" numFmtId="0">
      <sharedItems/>
    </cacheField>
    <cacheField name="BOA Aktivitet" numFmtId="0">
      <sharedItems count="1">
        <s v="BOA Aktivitet"/>
      </sharedItems>
    </cacheField>
    <cacheField name="BOA" numFmtId="0">
      <sharedItems count="5">
        <s v="IKKE GRUPPERT"/>
        <s v="NFR"/>
        <s v="EU"/>
        <s v="Andre bidrag"/>
        <s v="Oppdrag"/>
      </sharedItems>
    </cacheField>
    <cacheField name="66 - Fakultet for naturvitenskap" numFmtId="0">
      <sharedItems count="10">
        <s v="6601 - Fakultet for naturvitenskap og teknologi"/>
        <s v="6610 - Institutt for biologi"/>
        <s v="6615 - Institutt for bioteknologi og matvitenskap"/>
        <s v="6620 - Institutt for fysikk"/>
        <s v="6625 - Institutt for kjemi"/>
        <s v="6630 - Institutt for kjemisk prosessteknologi"/>
        <s v="6635 - Institutt for materialteknologi"/>
        <s v="6640 - Institutt for bioingeniørfag"/>
        <s v="6645 - Institutt for biologiske fag Ålesund"/>
        <s v="6650 - NTNU Felles forskningsinfrastruktur"/>
      </sharedItems>
    </cacheField>
    <cacheField name="Regnskapsført akkumulert i hele 1000" numFmtId="0">
      <sharedItems containsSemiMixedTypes="0" containsString="0" containsNumber="1" minValue="-1328.73" maxValue="80806.82499999999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5.39860497685" createdVersion="8" refreshedVersion="8" minRefreshableVersion="3" recordCount="160" xr:uid="{0CE52DA3-E666-4A9D-8F48-32223C22F289}">
  <cacheSource type="worksheet">
    <worksheetSource ref="A1:F161" sheet="BFV kostnad"/>
  </cacheSource>
  <cacheFields count="6">
    <cacheField name="År" numFmtId="0">
      <sharedItems count="4">
        <s v="2022"/>
        <s v="2021"/>
        <s v="2020"/>
        <s v="2019"/>
      </sharedItems>
    </cacheField>
    <cacheField name="Desember" numFmtId="0">
      <sharedItems/>
    </cacheField>
    <cacheField name="Kostnad" numFmtId="0">
      <sharedItems/>
    </cacheField>
    <cacheField name="BFV (RT)" numFmtId="0">
      <sharedItems count="4">
        <s v="RD"/>
        <s v="RSO"/>
        <s v="EVU-BFV Maconomy"/>
        <s v="Topp prosjekt"/>
      </sharedItems>
    </cacheField>
    <cacheField name="66 - Fakultet for naturvitenskap" numFmtId="0">
      <sharedItems count="10">
        <s v="6601 - Fakultet for naturvitenskap og teknologi"/>
        <s v="6610 - Institutt for biologi"/>
        <s v="6615 - Institutt for bioteknologi og matvitenskap"/>
        <s v="6620 - Institutt for fysikk"/>
        <s v="6625 - Institutt for kjemi"/>
        <s v="6630 - Institutt for kjemisk prosessteknologi"/>
        <s v="6635 - Institutt for materialteknologi"/>
        <s v="6640 - Institutt for bioingeniørfag"/>
        <s v="6645 - Institutt for biologiske fag Ålesund"/>
        <s v="6650 - NTNU Felles forskningsinfrastruktur"/>
      </sharedItems>
    </cacheField>
    <cacheField name="Regnskapsført akkumulert i hele 1000" numFmtId="0">
      <sharedItems containsSemiMixedTypes="0" containsString="0" containsNumber="1" minValue="-1120.2819999999999" maxValue="158238.05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5.455343171299" createdVersion="8" refreshedVersion="8" minRefreshableVersion="3" recordCount="640" xr:uid="{EF8F5031-3403-46B5-8849-B78842565F8B}">
  <cacheSource type="worksheet">
    <worksheetSource ref="A1:F641" sheet="BFV inntekt"/>
  </cacheSource>
  <cacheFields count="6">
    <cacheField name="År" numFmtId="0">
      <sharedItems count="4">
        <s v="2022"/>
        <s v="2021"/>
        <s v="2020"/>
        <s v="2019"/>
      </sharedItems>
    </cacheField>
    <cacheField name="Desember" numFmtId="0">
      <sharedItems/>
    </cacheField>
    <cacheField name="Inntekt" numFmtId="0">
      <sharedItems count="4">
        <s v="Bevilgning"/>
        <s v="Overføring fra BOA"/>
        <s v="Overføring fra EVU"/>
        <s v="Andre inntekter"/>
      </sharedItems>
    </cacheField>
    <cacheField name="BFV (RT)" numFmtId="0">
      <sharedItems count="4">
        <s v="RD"/>
        <s v="RSO"/>
        <s v="EVU-BFV Maconomy"/>
        <s v="Topp prosjekt"/>
      </sharedItems>
    </cacheField>
    <cacheField name="66 - Fakultet for naturvitenskap" numFmtId="0">
      <sharedItems count="10">
        <s v="6601 - Fakultet for naturvitenskap og teknologi"/>
        <s v="6610 - Institutt for biologi"/>
        <s v="6615 - Institutt for bioteknologi og matvitenskap"/>
        <s v="6620 - Institutt for fysikk"/>
        <s v="6625 - Institutt for kjemi"/>
        <s v="6630 - Institutt for kjemisk prosessteknologi"/>
        <s v="6635 - Institutt for materialteknologi"/>
        <s v="6640 - Institutt for bioingeniørfag"/>
        <s v="6645 - Institutt for biologiske fag Ålesund"/>
        <s v="6650 - NTNU Felles forskningsinfrastruktur"/>
      </sharedItems>
    </cacheField>
    <cacheField name="Regnskapsført akkumulert i hele 1000" numFmtId="0">
      <sharedItems containsSemiMixedTypes="0" containsString="0" containsNumber="1" minValue="-160793.897" maxValue="8360.413000000000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5.46421701389" createdVersion="8" refreshedVersion="8" minRefreshableVersion="3" recordCount="960" xr:uid="{1650313B-676F-4564-95E9-E3A77869C087}">
  <cacheSource type="worksheet">
    <worksheetSource ref="A1:F961" sheet="Samspill"/>
  </cacheSource>
  <cacheFields count="6">
    <cacheField name="År" numFmtId="0">
      <sharedItems count="4">
        <s v="2022"/>
        <s v="2021"/>
        <s v="2020"/>
        <s v="2019"/>
      </sharedItems>
    </cacheField>
    <cacheField name="Desember" numFmtId="0">
      <sharedItems/>
    </cacheField>
    <cacheField name="Netto overføring fra BOA" numFmtId="0">
      <sharedItems count="6">
        <s v="Dekning indirekte kostnad fra BOA"/>
        <s v="Lønnsoverføring fra BOA"/>
        <s v="Leiestedsinntekt fra BOA"/>
        <s v="Egenfinansiering BOA fra RD"/>
        <s v="Egenfinansiering BOA fra RSO"/>
        <s v="Avslutning bidragsprosjekt"/>
      </sharedItems>
    </cacheField>
    <cacheField name="BFV (RT)" numFmtId="0">
      <sharedItems count="4">
        <s v="RD"/>
        <s v="RSO"/>
        <s v="EVU-BFV Maconomy"/>
        <s v="Topp prosjekt"/>
      </sharedItems>
    </cacheField>
    <cacheField name="66 - Fakultet for naturvitenskap" numFmtId="0">
      <sharedItems count="10">
        <s v="6601 - Fakultet for naturvitenskap og teknologi"/>
        <s v="6610 - Institutt for biologi"/>
        <s v="6615 - Institutt for bioteknologi og matvitenskap"/>
        <s v="6620 - Institutt for fysikk"/>
        <s v="6625 - Institutt for kjemi"/>
        <s v="6630 - Institutt for kjemisk prosessteknologi"/>
        <s v="6635 - Institutt for materialteknologi"/>
        <s v="6640 - Institutt for bioingeniørfag"/>
        <s v="6645 - Institutt for biologiske fag Ålesund"/>
        <s v="6650 - NTNU Felles forskningsinfrastruktur"/>
      </sharedItems>
    </cacheField>
    <cacheField name="Regnskapsført akkumulert i hele 1000" numFmtId="0">
      <sharedItems containsSemiMixedTypes="0" containsString="0" containsNumber="1" minValue="-36315.19" maxValue="24177.71800000000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5.467133101854" createdVersion="8" refreshedVersion="8" minRefreshableVersion="3" recordCount="405" xr:uid="{7152092E-A1EE-4952-A13D-649C4EE996DA}">
  <cacheSource type="worksheet">
    <worksheetSource ref="A1:E406" sheet="HRdata"/>
  </cacheSource>
  <cacheFields count="5">
    <cacheField name="Fakultet for naturvitenskap" numFmtId="0">
      <sharedItems count="15">
        <s v="Fakultet for naturvitenskap"/>
        <s v="Felles forskningsinfrastruktur"/>
        <s v="FF Gunnerus"/>
        <s v="Institutt for bioingeniørfag"/>
        <s v="Institutt for biologi"/>
        <s v="Institutt for biologiske fag Ålesund"/>
        <s v="Institutt for bioteknologi og matvitenskap"/>
        <s v="Institutt for fysikk"/>
        <s v="Institutt for kjemi"/>
        <s v="Institutt for kjemisk prosessteknologi"/>
        <s v="Institutt for materialteknologi"/>
        <s v="NTNU NanoLab"/>
        <s v="NTNU SeaLab"/>
        <s v="NV fakultetsadministrasjon"/>
        <s v="Senter for Biodiversitetsdynamikk"/>
      </sharedItems>
    </cacheField>
    <cacheField name="Antall årsverk" numFmtId="0">
      <sharedItems containsString="0" containsBlank="1" containsNumber="1" minValue="0.5" maxValue="154.69"/>
    </cacheField>
    <cacheField name="Set - Dato" numFmtId="0">
      <sharedItems count="9">
        <s v="2014"/>
        <s v="2015"/>
        <s v="2016"/>
        <s v="2017"/>
        <s v="2018"/>
        <s v="2019"/>
        <s v="2020"/>
        <s v="2021"/>
        <s v="2022"/>
      </sharedItems>
    </cacheField>
    <cacheField name="Set - Stilling" numFmtId="0">
      <sharedItems/>
    </cacheField>
    <cacheField name="Set - Stilling1" numFmtId="0">
      <sharedItems count="3">
        <s v="1. Undervisnings-, forsknings- og formidlingsstillinger (UN)"/>
        <s v="2. Støttestillinger for undervisning, forskning og formidling (ST)"/>
        <s v="3. Teknisk-administrative stillinger (AD)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5.508492824076" createdVersion="8" refreshedVersion="8" minRefreshableVersion="3" recordCount="160" xr:uid="{8CA86F79-7A30-43F0-A085-3B51A51EE26C}">
  <cacheSource type="worksheet">
    <worksheetSource ref="A1:F161" sheet="BFV bevilgningsinntekt"/>
  </cacheSource>
  <cacheFields count="6">
    <cacheField name="År" numFmtId="0">
      <sharedItems count="4">
        <s v="2022"/>
        <s v="2021"/>
        <s v="2020"/>
        <s v="2019"/>
      </sharedItems>
    </cacheField>
    <cacheField name="Desember" numFmtId="0">
      <sharedItems/>
    </cacheField>
    <cacheField name="Bevilgningsinntekt" numFmtId="0">
      <sharedItems count="1">
        <s v="3901 - Tilskudd/bevilgning fra KD, kap. 262"/>
      </sharedItems>
    </cacheField>
    <cacheField name="BFV (RT)" numFmtId="0">
      <sharedItems/>
    </cacheField>
    <cacheField name="66 - Fakultet for naturvitenskap" numFmtId="0">
      <sharedItems count="10">
        <s v="6601 - Fakultet for naturvitenskap og teknologi"/>
        <s v="6610 - Institutt for biologi"/>
        <s v="6615 - Institutt for bioteknologi og matvitenskap"/>
        <s v="6620 - Institutt for fysikk"/>
        <s v="6625 - Institutt for kjemi"/>
        <s v="6630 - Institutt for kjemisk prosessteknologi"/>
        <s v="6635 - Institutt for materialteknologi"/>
        <s v="6640 - Institutt for bioingeniørfag"/>
        <s v="6645 - Institutt for biologiske fag Ålesund"/>
        <s v="6650 - NTNU Felles forskningsinfrastruktur"/>
      </sharedItems>
    </cacheField>
    <cacheField name="Regnskapsført akkumulert i hele 1000" numFmtId="0">
      <sharedItems containsSemiMixedTypes="0" containsString="0" containsNumber="1" minValue="-184513.40700000001" maxValue="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5.53101712963" createdVersion="8" refreshedVersion="8" minRefreshableVersion="3" recordCount="65" xr:uid="{AAD2768A-AC2B-4E48-B109-A42019BF43E6}">
  <cacheSource type="worksheet">
    <worksheetSource ref="A1:G66" sheet="HR-data ny"/>
  </cacheSource>
  <cacheFields count="7">
    <cacheField name="Fakultet for naturvitenskap" numFmtId="0">
      <sharedItems count="10">
        <s v="Felles forskningsinfrastruktur"/>
        <s v="Institutt for bioingeniørfag"/>
        <s v="Institutt for biologi"/>
        <s v="Institutt for biologiske fag Ålesund"/>
        <s v="Institutt for bioteknologi og matvitenskap"/>
        <s v="Institutt for fysikk"/>
        <s v="Institutt for kjemi"/>
        <s v="Institutt for kjemisk prosessteknologi"/>
        <s v="Institutt for materialteknologi"/>
        <s v="NV fakultetsadministrasjon"/>
      </sharedItems>
    </cacheField>
    <cacheField name="Ansatt-type(All)" numFmtId="0">
      <sharedItems count="2">
        <s v="Fast"/>
        <s v="Midlertidig"/>
      </sharedItems>
    </cacheField>
    <cacheField name="Stilling(All)" numFmtId="0">
      <sharedItems count="5">
        <s v="1. Undervisnings-, forsknings- og formidlingsstillinger (UN)"/>
        <s v="2. Støttestillinger for undervisning, forskning og formidling (ST)"/>
        <s v="4. Administrative stillinger (AD)"/>
        <s v="5. Andre stillinger (AN)"/>
        <s v="3. Drifts- og vedlikeholdsstillinger (DR)"/>
      </sharedItems>
    </cacheField>
    <cacheField name="StillingGrupper(All)" numFmtId="0">
      <sharedItems count="2">
        <s v="Andre"/>
        <s v="Tekniske stillinger"/>
      </sharedItems>
    </cacheField>
    <cacheField name="StillingGrupper(All)2" numFmtId="0">
      <sharedItems count="2">
        <s v="Andre"/>
        <s v="Administrative stillinger"/>
      </sharedItems>
    </cacheField>
    <cacheField name="Antall ansatte" numFmtId="3">
      <sharedItems containsSemiMixedTypes="0" containsString="0" containsNumber="1" containsInteger="1" minValue="1" maxValue="102"/>
    </cacheField>
    <cacheField name="Antall årsverk" numFmtId="0">
      <sharedItems containsSemiMixedTypes="0" containsString="0" containsNumber="1" minValue="0.4" maxValue="89.5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5.562548611109" createdVersion="8" refreshedVersion="8" minRefreshableVersion="3" recordCount="640" xr:uid="{BBCA75EA-A9D7-4723-BEA9-AE76871AE338}">
  <cacheSource type="worksheet">
    <worksheetSource ref="A1:F641" sheet="BFV lønn"/>
  </cacheSource>
  <cacheFields count="6">
    <cacheField name="År" numFmtId="0">
      <sharedItems count="4">
        <s v="2022"/>
        <s v="2021"/>
        <s v="2020"/>
        <s v="2019"/>
      </sharedItems>
    </cacheField>
    <cacheField name="Desember" numFmtId="0">
      <sharedItems/>
    </cacheField>
    <cacheField name="Lønn" numFmtId="0">
      <sharedItems count="4">
        <s v="Faste ansatte"/>
        <s v="Midlertidige ansatte"/>
        <s v="Andre lønnskostnader"/>
        <s v="Refusjoner"/>
      </sharedItems>
    </cacheField>
    <cacheField name="BFV (RT)" numFmtId="0">
      <sharedItems/>
    </cacheField>
    <cacheField name="66 - Fakultet for naturvitenskap" numFmtId="0">
      <sharedItems count="10">
        <s v="6601 - Fakultet for naturvitenskap og teknologi"/>
        <s v="6610 - Institutt for biologi"/>
        <s v="6615 - Institutt for bioteknologi og matvitenskap"/>
        <s v="6620 - Institutt for fysikk"/>
        <s v="6625 - Institutt for kjemi"/>
        <s v="6630 - Institutt for kjemisk prosessteknologi"/>
        <s v="6635 - Institutt for materialteknologi"/>
        <s v="6640 - Institutt for bioingeniørfag"/>
        <s v="6645 - Institutt for biologiske fag Ålesund"/>
        <s v="6650 - NTNU Felles forskningsinfrastruktur"/>
      </sharedItems>
    </cacheField>
    <cacheField name="Regnskapsført akkumulert i hele 1000" numFmtId="0">
      <sharedItems containsSemiMixedTypes="0" containsString="0" containsNumber="1" minValue="-4172.2160000000003" maxValue="72348.69199999999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9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4998.638980671298" createdVersion="8" refreshedVersion="8" minRefreshableVersion="3" recordCount="47" xr:uid="{D78301C2-C6FB-4AFB-B5A7-B8155CA4648B}">
  <cacheSource type="worksheet">
    <worksheetSource ref="A1:E48" sheet="page" r:id="rId2"/>
  </cacheSource>
  <cacheFields count="5">
    <cacheField name="Fakultet for naturvitenskap" numFmtId="0">
      <sharedItems count="10">
        <s v="Felles forskningsinfrastruktur"/>
        <s v="Institutt for bioingeniørfag"/>
        <s v="Institutt for biologi"/>
        <s v="Institutt for biologiske fag Ålesund"/>
        <s v="Institutt for bioteknologi og matvitenskap"/>
        <s v="Institutt for fysikk"/>
        <s v="Institutt for kjemi"/>
        <s v="Institutt for kjemisk prosessteknologi"/>
        <s v="Institutt for materialteknologi"/>
        <s v="NV fakultetsadministrasjon"/>
      </sharedItems>
    </cacheField>
    <cacheField name="Stilling(All)" numFmtId="0">
      <sharedItems/>
    </cacheField>
    <cacheField name="1.1 Undervisnings- og forskerstillinger (UN1)" numFmtId="0">
      <sharedItems count="8">
        <s v="1013 - Professor (førstestilling)"/>
        <s v="1109 - Forsker (førstestilling)"/>
        <s v="1007 - Høgskolelærer"/>
        <s v="1009 - Universitetslektor"/>
        <s v="1011 - Førsteamanuensis (førstestilling)"/>
        <s v="1198 - Førstelektor (førstestilling)"/>
        <s v="1108 - Forsker"/>
        <s v="1183 - Forsker (førstestilling)"/>
      </sharedItems>
    </cacheField>
    <cacheField name="Antall ansatte" numFmtId="3">
      <sharedItems containsSemiMixedTypes="0" containsString="0" containsNumber="1" containsInteger="1" minValue="1" maxValue="36"/>
    </cacheField>
    <cacheField name="Antall årsverk" numFmtId="0">
      <sharedItems containsSemiMixedTypes="0" containsString="0" containsNumber="1" minValue="0.2" maxValue="30.9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10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anne Grotterød Følstad" refreshedDate="45002.41982372685" createdVersion="8" refreshedVersion="8" minRefreshableVersion="3" recordCount="80" xr:uid="{2ED63AF6-213C-4768-BDC2-0D310CF1D318}">
  <cacheSource type="worksheet">
    <worksheetSource ref="A1:E81" sheet="Produksjon"/>
  </cacheSource>
  <cacheFields count="5">
    <cacheField name="Enhet" numFmtId="0">
      <sharedItems count="10">
        <s v="NV-ADM"/>
        <s v="NV-IBI"/>
        <s v="NV-IBT"/>
        <s v="NV-IFY"/>
        <s v="NV-IKJ"/>
        <s v="NV-IKP"/>
        <s v="NV-IMA"/>
        <s v="NV-IBF"/>
        <s v="NV-IBA"/>
        <s v="NV-FELLES"/>
      </sharedItems>
    </cacheField>
    <cacheField name="Aktivitet" numFmtId="0">
      <sharedItems count="8">
        <s v="Annen BOA"/>
        <s v="Avlagte doktorgrader"/>
        <s v="EU"/>
        <s v="Kandidater"/>
        <s v="NFR"/>
        <s v="Publiseringspoeng"/>
        <s v="Studiepoeng"/>
        <s v="Utvekslingsstudenter"/>
      </sharedItems>
    </cacheField>
    <cacheField name="2020" numFmtId="0">
      <sharedItems containsSemiMixedTypes="0" containsString="0" containsNumber="1" minValue="0" maxValue="72302.085529999997"/>
    </cacheField>
    <cacheField name="2021" numFmtId="0">
      <sharedItems containsString="0" containsBlank="1" containsNumber="1" minValue="-2.0000000000000002E-5" maxValue="80806.797709999999"/>
    </cacheField>
    <cacheField name="2022" numFmtId="0">
      <sharedItems containsSemiMixedTypes="0" containsString="0" containsNumber="1" minValue="-244.29064" maxValue="61384.11845000089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00">
  <r>
    <x v="0"/>
    <s v="Desember"/>
    <x v="0"/>
    <x v="0"/>
    <x v="0"/>
    <n v="0"/>
  </r>
  <r>
    <x v="0"/>
    <s v="Desember"/>
    <x v="0"/>
    <x v="0"/>
    <x v="1"/>
    <n v="0"/>
  </r>
  <r>
    <x v="0"/>
    <s v="Desember"/>
    <x v="0"/>
    <x v="0"/>
    <x v="2"/>
    <n v="0"/>
  </r>
  <r>
    <x v="0"/>
    <s v="Desember"/>
    <x v="0"/>
    <x v="0"/>
    <x v="3"/>
    <n v="0"/>
  </r>
  <r>
    <x v="0"/>
    <s v="Desember"/>
    <x v="0"/>
    <x v="0"/>
    <x v="4"/>
    <n v="0"/>
  </r>
  <r>
    <x v="0"/>
    <s v="Desember"/>
    <x v="0"/>
    <x v="0"/>
    <x v="5"/>
    <n v="0"/>
  </r>
  <r>
    <x v="0"/>
    <s v="Desember"/>
    <x v="0"/>
    <x v="0"/>
    <x v="6"/>
    <n v="0"/>
  </r>
  <r>
    <x v="0"/>
    <s v="Desember"/>
    <x v="0"/>
    <x v="0"/>
    <x v="7"/>
    <n v="0"/>
  </r>
  <r>
    <x v="0"/>
    <s v="Desember"/>
    <x v="0"/>
    <x v="0"/>
    <x v="8"/>
    <n v="0"/>
  </r>
  <r>
    <x v="0"/>
    <s v="Desember"/>
    <x v="0"/>
    <x v="0"/>
    <x v="9"/>
    <n v="0"/>
  </r>
  <r>
    <x v="0"/>
    <s v="Desember"/>
    <x v="0"/>
    <x v="1"/>
    <x v="0"/>
    <n v="74.866"/>
  </r>
  <r>
    <x v="0"/>
    <s v="Desember"/>
    <x v="0"/>
    <x v="1"/>
    <x v="1"/>
    <n v="41637.65"/>
  </r>
  <r>
    <x v="0"/>
    <s v="Desember"/>
    <x v="0"/>
    <x v="1"/>
    <x v="2"/>
    <n v="36219.752999999997"/>
  </r>
  <r>
    <x v="0"/>
    <s v="Desember"/>
    <x v="0"/>
    <x v="1"/>
    <x v="3"/>
    <n v="61384.133999999998"/>
  </r>
  <r>
    <x v="0"/>
    <s v="Desember"/>
    <x v="0"/>
    <x v="1"/>
    <x v="4"/>
    <n v="18196.995999999999"/>
  </r>
  <r>
    <x v="0"/>
    <s v="Desember"/>
    <x v="0"/>
    <x v="1"/>
    <x v="5"/>
    <n v="53558.548999999999"/>
  </r>
  <r>
    <x v="0"/>
    <s v="Desember"/>
    <x v="0"/>
    <x v="1"/>
    <x v="6"/>
    <n v="52525.84"/>
  </r>
  <r>
    <x v="0"/>
    <s v="Desember"/>
    <x v="0"/>
    <x v="1"/>
    <x v="7"/>
    <n v="1661.2370000000001"/>
  </r>
  <r>
    <x v="0"/>
    <s v="Desember"/>
    <x v="0"/>
    <x v="1"/>
    <x v="8"/>
    <n v="2073.5929999999998"/>
  </r>
  <r>
    <x v="0"/>
    <s v="Desember"/>
    <x v="0"/>
    <x v="1"/>
    <x v="9"/>
    <n v="6193.23"/>
  </r>
  <r>
    <x v="0"/>
    <s v="Desember"/>
    <x v="0"/>
    <x v="2"/>
    <x v="0"/>
    <n v="354.745"/>
  </r>
  <r>
    <x v="0"/>
    <s v="Desember"/>
    <x v="0"/>
    <x v="2"/>
    <x v="1"/>
    <n v="5522.83"/>
  </r>
  <r>
    <x v="0"/>
    <s v="Desember"/>
    <x v="0"/>
    <x v="2"/>
    <x v="2"/>
    <n v="5822.5990000000002"/>
  </r>
  <r>
    <x v="0"/>
    <s v="Desember"/>
    <x v="0"/>
    <x v="2"/>
    <x v="3"/>
    <n v="8735.4459999999999"/>
  </r>
  <r>
    <x v="0"/>
    <s v="Desember"/>
    <x v="0"/>
    <x v="2"/>
    <x v="4"/>
    <n v="4288.4030000000002"/>
  </r>
  <r>
    <x v="0"/>
    <s v="Desember"/>
    <x v="0"/>
    <x v="2"/>
    <x v="5"/>
    <n v="9812.5750000000007"/>
  </r>
  <r>
    <x v="0"/>
    <s v="Desember"/>
    <x v="0"/>
    <x v="2"/>
    <x v="6"/>
    <n v="23853.707999999999"/>
  </r>
  <r>
    <x v="0"/>
    <s v="Desember"/>
    <x v="0"/>
    <x v="2"/>
    <x v="7"/>
    <n v="0"/>
  </r>
  <r>
    <x v="0"/>
    <s v="Desember"/>
    <x v="0"/>
    <x v="2"/>
    <x v="8"/>
    <n v="983.47500000000002"/>
  </r>
  <r>
    <x v="0"/>
    <s v="Desember"/>
    <x v="0"/>
    <x v="2"/>
    <x v="9"/>
    <n v="33.566000000000003"/>
  </r>
  <r>
    <x v="0"/>
    <s v="Desember"/>
    <x v="0"/>
    <x v="3"/>
    <x v="0"/>
    <n v="-244.29"/>
  </r>
  <r>
    <x v="0"/>
    <s v="Desember"/>
    <x v="0"/>
    <x v="3"/>
    <x v="1"/>
    <n v="29337.684000000001"/>
  </r>
  <r>
    <x v="0"/>
    <s v="Desember"/>
    <x v="0"/>
    <x v="3"/>
    <x v="2"/>
    <n v="6343.2529999999997"/>
  </r>
  <r>
    <x v="0"/>
    <s v="Desember"/>
    <x v="0"/>
    <x v="3"/>
    <x v="3"/>
    <n v="14235.569"/>
  </r>
  <r>
    <x v="0"/>
    <s v="Desember"/>
    <x v="0"/>
    <x v="3"/>
    <x v="4"/>
    <n v="3052.2669999999998"/>
  </r>
  <r>
    <x v="0"/>
    <s v="Desember"/>
    <x v="0"/>
    <x v="3"/>
    <x v="5"/>
    <n v="5086.8419999999996"/>
  </r>
  <r>
    <x v="0"/>
    <s v="Desember"/>
    <x v="0"/>
    <x v="3"/>
    <x v="6"/>
    <n v="20725.613000000001"/>
  </r>
  <r>
    <x v="0"/>
    <s v="Desember"/>
    <x v="0"/>
    <x v="3"/>
    <x v="7"/>
    <n v="3444.924"/>
  </r>
  <r>
    <x v="0"/>
    <s v="Desember"/>
    <x v="0"/>
    <x v="3"/>
    <x v="8"/>
    <n v="949.23400000000004"/>
  </r>
  <r>
    <x v="0"/>
    <s v="Desember"/>
    <x v="0"/>
    <x v="3"/>
    <x v="9"/>
    <n v="2"/>
  </r>
  <r>
    <x v="0"/>
    <s v="Desember"/>
    <x v="0"/>
    <x v="4"/>
    <x v="0"/>
    <n v="0"/>
  </r>
  <r>
    <x v="0"/>
    <s v="Desember"/>
    <x v="0"/>
    <x v="4"/>
    <x v="1"/>
    <n v="3465.3510000000001"/>
  </r>
  <r>
    <x v="0"/>
    <s v="Desember"/>
    <x v="0"/>
    <x v="4"/>
    <x v="2"/>
    <n v="1524.1959999999999"/>
  </r>
  <r>
    <x v="0"/>
    <s v="Desember"/>
    <x v="0"/>
    <x v="4"/>
    <x v="3"/>
    <n v="357.91399999999999"/>
  </r>
  <r>
    <x v="0"/>
    <s v="Desember"/>
    <x v="0"/>
    <x v="4"/>
    <x v="4"/>
    <n v="60.033000000000001"/>
  </r>
  <r>
    <x v="0"/>
    <s v="Desember"/>
    <x v="0"/>
    <x v="4"/>
    <x v="5"/>
    <n v="1901.615"/>
  </r>
  <r>
    <x v="0"/>
    <s v="Desember"/>
    <x v="0"/>
    <x v="4"/>
    <x v="6"/>
    <n v="6162.7740000000003"/>
  </r>
  <r>
    <x v="0"/>
    <s v="Desember"/>
    <x v="0"/>
    <x v="4"/>
    <x v="7"/>
    <n v="0"/>
  </r>
  <r>
    <x v="0"/>
    <s v="Desember"/>
    <x v="0"/>
    <x v="4"/>
    <x v="8"/>
    <n v="-5.8639999999999999"/>
  </r>
  <r>
    <x v="0"/>
    <s v="Desember"/>
    <x v="0"/>
    <x v="4"/>
    <x v="9"/>
    <n v="0"/>
  </r>
  <r>
    <x v="1"/>
    <s v="Desember"/>
    <x v="0"/>
    <x v="0"/>
    <x v="0"/>
    <n v="0"/>
  </r>
  <r>
    <x v="1"/>
    <s v="Desember"/>
    <x v="0"/>
    <x v="0"/>
    <x v="1"/>
    <n v="0"/>
  </r>
  <r>
    <x v="1"/>
    <s v="Desember"/>
    <x v="0"/>
    <x v="0"/>
    <x v="2"/>
    <n v="0"/>
  </r>
  <r>
    <x v="1"/>
    <s v="Desember"/>
    <x v="0"/>
    <x v="0"/>
    <x v="3"/>
    <n v="0"/>
  </r>
  <r>
    <x v="1"/>
    <s v="Desember"/>
    <x v="0"/>
    <x v="0"/>
    <x v="4"/>
    <n v="0"/>
  </r>
  <r>
    <x v="1"/>
    <s v="Desember"/>
    <x v="0"/>
    <x v="0"/>
    <x v="5"/>
    <n v="0"/>
  </r>
  <r>
    <x v="1"/>
    <s v="Desember"/>
    <x v="0"/>
    <x v="0"/>
    <x v="6"/>
    <n v="0"/>
  </r>
  <r>
    <x v="1"/>
    <s v="Desember"/>
    <x v="0"/>
    <x v="0"/>
    <x v="7"/>
    <n v="0"/>
  </r>
  <r>
    <x v="1"/>
    <s v="Desember"/>
    <x v="0"/>
    <x v="0"/>
    <x v="8"/>
    <n v="0"/>
  </r>
  <r>
    <x v="1"/>
    <s v="Desember"/>
    <x v="0"/>
    <x v="0"/>
    <x v="9"/>
    <n v="0"/>
  </r>
  <r>
    <x v="1"/>
    <s v="Desember"/>
    <x v="0"/>
    <x v="1"/>
    <x v="0"/>
    <n v="1E-3"/>
  </r>
  <r>
    <x v="1"/>
    <s v="Desember"/>
    <x v="0"/>
    <x v="1"/>
    <x v="1"/>
    <n v="35024.544999999998"/>
  </r>
  <r>
    <x v="1"/>
    <s v="Desember"/>
    <x v="0"/>
    <x v="1"/>
    <x v="2"/>
    <n v="27127.154999999999"/>
  </r>
  <r>
    <x v="1"/>
    <s v="Desember"/>
    <x v="0"/>
    <x v="1"/>
    <x v="3"/>
    <n v="43416.154000000002"/>
  </r>
  <r>
    <x v="1"/>
    <s v="Desember"/>
    <x v="0"/>
    <x v="1"/>
    <x v="4"/>
    <n v="12894.566000000001"/>
  </r>
  <r>
    <x v="1"/>
    <s v="Desember"/>
    <x v="0"/>
    <x v="1"/>
    <x v="5"/>
    <n v="80806.824999999997"/>
  </r>
  <r>
    <x v="1"/>
    <s v="Desember"/>
    <x v="0"/>
    <x v="1"/>
    <x v="6"/>
    <n v="38664.587"/>
  </r>
  <r>
    <x v="1"/>
    <s v="Desember"/>
    <x v="0"/>
    <x v="1"/>
    <x v="7"/>
    <n v="645.18200000000002"/>
  </r>
  <r>
    <x v="1"/>
    <s v="Desember"/>
    <x v="0"/>
    <x v="1"/>
    <x v="8"/>
    <n v="1066.037"/>
  </r>
  <r>
    <x v="1"/>
    <s v="Desember"/>
    <x v="0"/>
    <x v="1"/>
    <x v="9"/>
    <n v="6754.174"/>
  </r>
  <r>
    <x v="1"/>
    <s v="Desember"/>
    <x v="0"/>
    <x v="2"/>
    <x v="0"/>
    <n v="386.62900000000002"/>
  </r>
  <r>
    <x v="1"/>
    <s v="Desember"/>
    <x v="0"/>
    <x v="2"/>
    <x v="1"/>
    <n v="3635.1660000000002"/>
  </r>
  <r>
    <x v="1"/>
    <s v="Desember"/>
    <x v="0"/>
    <x v="2"/>
    <x v="2"/>
    <n v="5638.2520000000004"/>
  </r>
  <r>
    <x v="1"/>
    <s v="Desember"/>
    <x v="0"/>
    <x v="2"/>
    <x v="3"/>
    <n v="5796.2219999999998"/>
  </r>
  <r>
    <x v="1"/>
    <s v="Desember"/>
    <x v="0"/>
    <x v="2"/>
    <x v="4"/>
    <n v="3883.951"/>
  </r>
  <r>
    <x v="1"/>
    <s v="Desember"/>
    <x v="0"/>
    <x v="2"/>
    <x v="5"/>
    <n v="13305.583000000001"/>
  </r>
  <r>
    <x v="1"/>
    <s v="Desember"/>
    <x v="0"/>
    <x v="2"/>
    <x v="6"/>
    <n v="20949.41"/>
  </r>
  <r>
    <x v="1"/>
    <s v="Desember"/>
    <x v="0"/>
    <x v="2"/>
    <x v="7"/>
    <n v="0"/>
  </r>
  <r>
    <x v="1"/>
    <s v="Desember"/>
    <x v="0"/>
    <x v="2"/>
    <x v="8"/>
    <n v="1691.0650000000001"/>
  </r>
  <r>
    <x v="1"/>
    <s v="Desember"/>
    <x v="0"/>
    <x v="2"/>
    <x v="9"/>
    <n v="44.459000000000003"/>
  </r>
  <r>
    <x v="1"/>
    <s v="Desember"/>
    <x v="0"/>
    <x v="3"/>
    <x v="0"/>
    <n v="1479.963"/>
  </r>
  <r>
    <x v="1"/>
    <s v="Desember"/>
    <x v="0"/>
    <x v="3"/>
    <x v="1"/>
    <n v="33158.68"/>
  </r>
  <r>
    <x v="1"/>
    <s v="Desember"/>
    <x v="0"/>
    <x v="3"/>
    <x v="2"/>
    <n v="6763.232"/>
  </r>
  <r>
    <x v="1"/>
    <s v="Desember"/>
    <x v="0"/>
    <x v="3"/>
    <x v="3"/>
    <n v="12951.099"/>
  </r>
  <r>
    <x v="1"/>
    <s v="Desember"/>
    <x v="0"/>
    <x v="3"/>
    <x v="4"/>
    <n v="619.00900000000001"/>
  </r>
  <r>
    <x v="1"/>
    <s v="Desember"/>
    <x v="0"/>
    <x v="3"/>
    <x v="5"/>
    <n v="-1328.73"/>
  </r>
  <r>
    <x v="1"/>
    <s v="Desember"/>
    <x v="0"/>
    <x v="3"/>
    <x v="6"/>
    <n v="16157.392"/>
  </r>
  <r>
    <x v="1"/>
    <s v="Desember"/>
    <x v="0"/>
    <x v="3"/>
    <x v="7"/>
    <n v="1873.11"/>
  </r>
  <r>
    <x v="1"/>
    <s v="Desember"/>
    <x v="0"/>
    <x v="3"/>
    <x v="8"/>
    <n v="631.16899999999998"/>
  </r>
  <r>
    <x v="1"/>
    <s v="Desember"/>
    <x v="0"/>
    <x v="3"/>
    <x v="9"/>
    <n v="0"/>
  </r>
  <r>
    <x v="1"/>
    <s v="Desember"/>
    <x v="0"/>
    <x v="4"/>
    <x v="0"/>
    <n v="0"/>
  </r>
  <r>
    <x v="1"/>
    <s v="Desember"/>
    <x v="0"/>
    <x v="4"/>
    <x v="1"/>
    <n v="3298.4859999999999"/>
  </r>
  <r>
    <x v="1"/>
    <s v="Desember"/>
    <x v="0"/>
    <x v="4"/>
    <x v="2"/>
    <n v="1859.079"/>
  </r>
  <r>
    <x v="1"/>
    <s v="Desember"/>
    <x v="0"/>
    <x v="4"/>
    <x v="3"/>
    <n v="441.08"/>
  </r>
  <r>
    <x v="1"/>
    <s v="Desember"/>
    <x v="0"/>
    <x v="4"/>
    <x v="4"/>
    <n v="162.548"/>
  </r>
  <r>
    <x v="1"/>
    <s v="Desember"/>
    <x v="0"/>
    <x v="4"/>
    <x v="5"/>
    <n v="2431.4110000000001"/>
  </r>
  <r>
    <x v="1"/>
    <s v="Desember"/>
    <x v="0"/>
    <x v="4"/>
    <x v="6"/>
    <n v="2932.9870000000001"/>
  </r>
  <r>
    <x v="1"/>
    <s v="Desember"/>
    <x v="0"/>
    <x v="4"/>
    <x v="7"/>
    <n v="0"/>
  </r>
  <r>
    <x v="1"/>
    <s v="Desember"/>
    <x v="0"/>
    <x v="4"/>
    <x v="8"/>
    <n v="105.864"/>
  </r>
  <r>
    <x v="1"/>
    <s v="Desember"/>
    <x v="0"/>
    <x v="4"/>
    <x v="9"/>
    <n v="6.62"/>
  </r>
  <r>
    <x v="2"/>
    <s v="Desember"/>
    <x v="0"/>
    <x v="0"/>
    <x v="0"/>
    <n v="0"/>
  </r>
  <r>
    <x v="2"/>
    <s v="Desember"/>
    <x v="0"/>
    <x v="0"/>
    <x v="1"/>
    <n v="0"/>
  </r>
  <r>
    <x v="2"/>
    <s v="Desember"/>
    <x v="0"/>
    <x v="0"/>
    <x v="2"/>
    <n v="0"/>
  </r>
  <r>
    <x v="2"/>
    <s v="Desember"/>
    <x v="0"/>
    <x v="0"/>
    <x v="3"/>
    <n v="0"/>
  </r>
  <r>
    <x v="2"/>
    <s v="Desember"/>
    <x v="0"/>
    <x v="0"/>
    <x v="4"/>
    <n v="0"/>
  </r>
  <r>
    <x v="2"/>
    <s v="Desember"/>
    <x v="0"/>
    <x v="0"/>
    <x v="5"/>
    <n v="0"/>
  </r>
  <r>
    <x v="2"/>
    <s v="Desember"/>
    <x v="0"/>
    <x v="0"/>
    <x v="6"/>
    <n v="0"/>
  </r>
  <r>
    <x v="2"/>
    <s v="Desember"/>
    <x v="0"/>
    <x v="0"/>
    <x v="7"/>
    <n v="0"/>
  </r>
  <r>
    <x v="2"/>
    <s v="Desember"/>
    <x v="0"/>
    <x v="0"/>
    <x v="8"/>
    <n v="0"/>
  </r>
  <r>
    <x v="2"/>
    <s v="Desember"/>
    <x v="0"/>
    <x v="0"/>
    <x v="9"/>
    <n v="0"/>
  </r>
  <r>
    <x v="2"/>
    <s v="Desember"/>
    <x v="0"/>
    <x v="1"/>
    <x v="0"/>
    <n v="1.347"/>
  </r>
  <r>
    <x v="2"/>
    <s v="Desember"/>
    <x v="0"/>
    <x v="1"/>
    <x v="1"/>
    <n v="33022.385000000002"/>
  </r>
  <r>
    <x v="2"/>
    <s v="Desember"/>
    <x v="0"/>
    <x v="1"/>
    <x v="2"/>
    <n v="27573.133000000002"/>
  </r>
  <r>
    <x v="2"/>
    <s v="Desember"/>
    <x v="0"/>
    <x v="1"/>
    <x v="3"/>
    <n v="46845.411"/>
  </r>
  <r>
    <x v="2"/>
    <s v="Desember"/>
    <x v="0"/>
    <x v="1"/>
    <x v="4"/>
    <n v="10750.405000000001"/>
  </r>
  <r>
    <x v="2"/>
    <s v="Desember"/>
    <x v="0"/>
    <x v="1"/>
    <x v="5"/>
    <n v="72302.097999999998"/>
  </r>
  <r>
    <x v="2"/>
    <s v="Desember"/>
    <x v="0"/>
    <x v="1"/>
    <x v="6"/>
    <n v="46984.794999999998"/>
  </r>
  <r>
    <x v="2"/>
    <s v="Desember"/>
    <x v="0"/>
    <x v="1"/>
    <x v="7"/>
    <n v="793.827"/>
  </r>
  <r>
    <x v="2"/>
    <s v="Desember"/>
    <x v="0"/>
    <x v="1"/>
    <x v="8"/>
    <n v="933.82"/>
  </r>
  <r>
    <x v="2"/>
    <s v="Desember"/>
    <x v="0"/>
    <x v="1"/>
    <x v="9"/>
    <n v="9264.7250000000004"/>
  </r>
  <r>
    <x v="2"/>
    <s v="Desember"/>
    <x v="0"/>
    <x v="2"/>
    <x v="0"/>
    <n v="407.44400000000002"/>
  </r>
  <r>
    <x v="2"/>
    <s v="Desember"/>
    <x v="0"/>
    <x v="2"/>
    <x v="1"/>
    <n v="1740.2729999999999"/>
  </r>
  <r>
    <x v="2"/>
    <s v="Desember"/>
    <x v="0"/>
    <x v="2"/>
    <x v="2"/>
    <n v="5243.08"/>
  </r>
  <r>
    <x v="2"/>
    <s v="Desember"/>
    <x v="0"/>
    <x v="2"/>
    <x v="3"/>
    <n v="6066.6679999999997"/>
  </r>
  <r>
    <x v="2"/>
    <s v="Desember"/>
    <x v="0"/>
    <x v="2"/>
    <x v="4"/>
    <n v="2002.4290000000001"/>
  </r>
  <r>
    <x v="2"/>
    <s v="Desember"/>
    <x v="0"/>
    <x v="2"/>
    <x v="5"/>
    <n v="10319.653"/>
  </r>
  <r>
    <x v="2"/>
    <s v="Desember"/>
    <x v="0"/>
    <x v="2"/>
    <x v="6"/>
    <n v="12148.098"/>
  </r>
  <r>
    <x v="2"/>
    <s v="Desember"/>
    <x v="0"/>
    <x v="2"/>
    <x v="7"/>
    <n v="0"/>
  </r>
  <r>
    <x v="2"/>
    <s v="Desember"/>
    <x v="0"/>
    <x v="2"/>
    <x v="8"/>
    <n v="1175.329"/>
  </r>
  <r>
    <x v="2"/>
    <s v="Desember"/>
    <x v="0"/>
    <x v="2"/>
    <x v="9"/>
    <n v="35.978000000000002"/>
  </r>
  <r>
    <x v="2"/>
    <s v="Desember"/>
    <x v="0"/>
    <x v="3"/>
    <x v="0"/>
    <n v="929.43299999999999"/>
  </r>
  <r>
    <x v="2"/>
    <s v="Desember"/>
    <x v="0"/>
    <x v="3"/>
    <x v="1"/>
    <n v="24422.071"/>
  </r>
  <r>
    <x v="2"/>
    <s v="Desember"/>
    <x v="0"/>
    <x v="3"/>
    <x v="2"/>
    <n v="5743.1490000000003"/>
  </r>
  <r>
    <x v="2"/>
    <s v="Desember"/>
    <x v="0"/>
    <x v="3"/>
    <x v="3"/>
    <n v="7995.1989999999996"/>
  </r>
  <r>
    <x v="2"/>
    <s v="Desember"/>
    <x v="0"/>
    <x v="3"/>
    <x v="4"/>
    <n v="1051.9490000000001"/>
  </r>
  <r>
    <x v="2"/>
    <s v="Desember"/>
    <x v="0"/>
    <x v="3"/>
    <x v="5"/>
    <n v="3472.4209999999998"/>
  </r>
  <r>
    <x v="2"/>
    <s v="Desember"/>
    <x v="0"/>
    <x v="3"/>
    <x v="6"/>
    <n v="20332.358"/>
  </r>
  <r>
    <x v="2"/>
    <s v="Desember"/>
    <x v="0"/>
    <x v="3"/>
    <x v="7"/>
    <n v="2166.6640000000002"/>
  </r>
  <r>
    <x v="2"/>
    <s v="Desember"/>
    <x v="0"/>
    <x v="3"/>
    <x v="8"/>
    <n v="197.09"/>
  </r>
  <r>
    <x v="2"/>
    <s v="Desember"/>
    <x v="0"/>
    <x v="3"/>
    <x v="9"/>
    <n v="7.3819999999999997"/>
  </r>
  <r>
    <x v="2"/>
    <s v="Desember"/>
    <x v="0"/>
    <x v="4"/>
    <x v="0"/>
    <n v="0"/>
  </r>
  <r>
    <x v="2"/>
    <s v="Desember"/>
    <x v="0"/>
    <x v="4"/>
    <x v="1"/>
    <n v="1348.7449999999999"/>
  </r>
  <r>
    <x v="2"/>
    <s v="Desember"/>
    <x v="0"/>
    <x v="4"/>
    <x v="2"/>
    <n v="2007.9380000000001"/>
  </r>
  <r>
    <x v="2"/>
    <s v="Desember"/>
    <x v="0"/>
    <x v="4"/>
    <x v="3"/>
    <n v="97.388999999999996"/>
  </r>
  <r>
    <x v="2"/>
    <s v="Desember"/>
    <x v="0"/>
    <x v="4"/>
    <x v="4"/>
    <n v="180.81899999999999"/>
  </r>
  <r>
    <x v="2"/>
    <s v="Desember"/>
    <x v="0"/>
    <x v="4"/>
    <x v="5"/>
    <n v="4020.19"/>
  </r>
  <r>
    <x v="2"/>
    <s v="Desember"/>
    <x v="0"/>
    <x v="4"/>
    <x v="6"/>
    <n v="676.47199999999998"/>
  </r>
  <r>
    <x v="2"/>
    <s v="Desember"/>
    <x v="0"/>
    <x v="4"/>
    <x v="7"/>
    <n v="0"/>
  </r>
  <r>
    <x v="2"/>
    <s v="Desember"/>
    <x v="0"/>
    <x v="4"/>
    <x v="8"/>
    <n v="-155.93199999999999"/>
  </r>
  <r>
    <x v="2"/>
    <s v="Desember"/>
    <x v="0"/>
    <x v="4"/>
    <x v="9"/>
    <n v="1836.3969999999999"/>
  </r>
  <r>
    <x v="3"/>
    <s v="Desember"/>
    <x v="0"/>
    <x v="0"/>
    <x v="0"/>
    <n v="0"/>
  </r>
  <r>
    <x v="3"/>
    <s v="Desember"/>
    <x v="0"/>
    <x v="0"/>
    <x v="1"/>
    <n v="0"/>
  </r>
  <r>
    <x v="3"/>
    <s v="Desember"/>
    <x v="0"/>
    <x v="0"/>
    <x v="2"/>
    <n v="0"/>
  </r>
  <r>
    <x v="3"/>
    <s v="Desember"/>
    <x v="0"/>
    <x v="0"/>
    <x v="3"/>
    <n v="0"/>
  </r>
  <r>
    <x v="3"/>
    <s v="Desember"/>
    <x v="0"/>
    <x v="0"/>
    <x v="4"/>
    <n v="0"/>
  </r>
  <r>
    <x v="3"/>
    <s v="Desember"/>
    <x v="0"/>
    <x v="0"/>
    <x v="5"/>
    <n v="0"/>
  </r>
  <r>
    <x v="3"/>
    <s v="Desember"/>
    <x v="0"/>
    <x v="0"/>
    <x v="6"/>
    <n v="0"/>
  </r>
  <r>
    <x v="3"/>
    <s v="Desember"/>
    <x v="0"/>
    <x v="0"/>
    <x v="7"/>
    <n v="0"/>
  </r>
  <r>
    <x v="3"/>
    <s v="Desember"/>
    <x v="0"/>
    <x v="0"/>
    <x v="8"/>
    <n v="0"/>
  </r>
  <r>
    <x v="3"/>
    <s v="Desember"/>
    <x v="0"/>
    <x v="0"/>
    <x v="9"/>
    <n v="0"/>
  </r>
  <r>
    <x v="3"/>
    <s v="Desember"/>
    <x v="0"/>
    <x v="1"/>
    <x v="0"/>
    <n v="471.83300000000003"/>
  </r>
  <r>
    <x v="3"/>
    <s v="Desember"/>
    <x v="0"/>
    <x v="1"/>
    <x v="1"/>
    <n v="35191.267"/>
  </r>
  <r>
    <x v="3"/>
    <s v="Desember"/>
    <x v="0"/>
    <x v="1"/>
    <x v="2"/>
    <n v="32557.311000000002"/>
  </r>
  <r>
    <x v="3"/>
    <s v="Desember"/>
    <x v="0"/>
    <x v="1"/>
    <x v="3"/>
    <n v="58192.891000000003"/>
  </r>
  <r>
    <x v="3"/>
    <s v="Desember"/>
    <x v="0"/>
    <x v="1"/>
    <x v="4"/>
    <n v="15487.878000000001"/>
  </r>
  <r>
    <x v="3"/>
    <s v="Desember"/>
    <x v="0"/>
    <x v="1"/>
    <x v="5"/>
    <n v="75866.601999999999"/>
  </r>
  <r>
    <x v="3"/>
    <s v="Desember"/>
    <x v="0"/>
    <x v="1"/>
    <x v="6"/>
    <n v="62082.588000000003"/>
  </r>
  <r>
    <x v="3"/>
    <s v="Desember"/>
    <x v="0"/>
    <x v="1"/>
    <x v="7"/>
    <n v="96.971000000000004"/>
  </r>
  <r>
    <x v="3"/>
    <s v="Desember"/>
    <x v="0"/>
    <x v="1"/>
    <x v="8"/>
    <n v="232.029"/>
  </r>
  <r>
    <x v="3"/>
    <s v="Desember"/>
    <x v="0"/>
    <x v="1"/>
    <x v="9"/>
    <n v="3629.3470000000002"/>
  </r>
  <r>
    <x v="3"/>
    <s v="Desember"/>
    <x v="0"/>
    <x v="2"/>
    <x v="0"/>
    <n v="375.14800000000002"/>
  </r>
  <r>
    <x v="3"/>
    <s v="Desember"/>
    <x v="0"/>
    <x v="2"/>
    <x v="1"/>
    <n v="11561.644"/>
  </r>
  <r>
    <x v="3"/>
    <s v="Desember"/>
    <x v="0"/>
    <x v="2"/>
    <x v="2"/>
    <n v="11388.109"/>
  </r>
  <r>
    <x v="3"/>
    <s v="Desember"/>
    <x v="0"/>
    <x v="2"/>
    <x v="3"/>
    <n v="5693.3360000000002"/>
  </r>
  <r>
    <x v="3"/>
    <s v="Desember"/>
    <x v="0"/>
    <x v="2"/>
    <x v="4"/>
    <n v="748.49"/>
  </r>
  <r>
    <x v="3"/>
    <s v="Desember"/>
    <x v="0"/>
    <x v="2"/>
    <x v="5"/>
    <n v="17493.928"/>
  </r>
  <r>
    <x v="3"/>
    <s v="Desember"/>
    <x v="0"/>
    <x v="2"/>
    <x v="6"/>
    <n v="9369.5079999999998"/>
  </r>
  <r>
    <x v="3"/>
    <s v="Desember"/>
    <x v="0"/>
    <x v="2"/>
    <x v="7"/>
    <n v="0"/>
  </r>
  <r>
    <x v="3"/>
    <s v="Desember"/>
    <x v="0"/>
    <x v="2"/>
    <x v="8"/>
    <n v="1025.5060000000001"/>
  </r>
  <r>
    <x v="3"/>
    <s v="Desember"/>
    <x v="0"/>
    <x v="2"/>
    <x v="9"/>
    <n v="10.02"/>
  </r>
  <r>
    <x v="3"/>
    <s v="Desember"/>
    <x v="0"/>
    <x v="3"/>
    <x v="0"/>
    <n v="489.25599999999997"/>
  </r>
  <r>
    <x v="3"/>
    <s v="Desember"/>
    <x v="0"/>
    <x v="3"/>
    <x v="1"/>
    <n v="19841.743999999999"/>
  </r>
  <r>
    <x v="3"/>
    <s v="Desember"/>
    <x v="0"/>
    <x v="3"/>
    <x v="2"/>
    <n v="2312.299"/>
  </r>
  <r>
    <x v="3"/>
    <s v="Desember"/>
    <x v="0"/>
    <x v="3"/>
    <x v="3"/>
    <n v="6908.4579999999996"/>
  </r>
  <r>
    <x v="3"/>
    <s v="Desember"/>
    <x v="0"/>
    <x v="3"/>
    <x v="4"/>
    <n v="1092.098"/>
  </r>
  <r>
    <x v="3"/>
    <s v="Desember"/>
    <x v="0"/>
    <x v="3"/>
    <x v="5"/>
    <n v="1849.2929999999999"/>
  </r>
  <r>
    <x v="3"/>
    <s v="Desember"/>
    <x v="0"/>
    <x v="3"/>
    <x v="6"/>
    <n v="24159.647000000001"/>
  </r>
  <r>
    <x v="3"/>
    <s v="Desember"/>
    <x v="0"/>
    <x v="3"/>
    <x v="7"/>
    <n v="1179.578"/>
  </r>
  <r>
    <x v="3"/>
    <s v="Desember"/>
    <x v="0"/>
    <x v="3"/>
    <x v="8"/>
    <n v="1226.1489999999999"/>
  </r>
  <r>
    <x v="3"/>
    <s v="Desember"/>
    <x v="0"/>
    <x v="3"/>
    <x v="9"/>
    <n v="51.975000000000001"/>
  </r>
  <r>
    <x v="3"/>
    <s v="Desember"/>
    <x v="0"/>
    <x v="4"/>
    <x v="0"/>
    <n v="-1.37"/>
  </r>
  <r>
    <x v="3"/>
    <s v="Desember"/>
    <x v="0"/>
    <x v="4"/>
    <x v="1"/>
    <n v="744.13599999999997"/>
  </r>
  <r>
    <x v="3"/>
    <s v="Desember"/>
    <x v="0"/>
    <x v="4"/>
    <x v="2"/>
    <n v="1513.492"/>
  </r>
  <r>
    <x v="3"/>
    <s v="Desember"/>
    <x v="0"/>
    <x v="4"/>
    <x v="3"/>
    <n v="87.906000000000006"/>
  </r>
  <r>
    <x v="3"/>
    <s v="Desember"/>
    <x v="0"/>
    <x v="4"/>
    <x v="4"/>
    <n v="1167.6579999999999"/>
  </r>
  <r>
    <x v="3"/>
    <s v="Desember"/>
    <x v="0"/>
    <x v="4"/>
    <x v="5"/>
    <n v="1109.527"/>
  </r>
  <r>
    <x v="3"/>
    <s v="Desember"/>
    <x v="0"/>
    <x v="4"/>
    <x v="6"/>
    <n v="905.88599999999997"/>
  </r>
  <r>
    <x v="3"/>
    <s v="Desember"/>
    <x v="0"/>
    <x v="4"/>
    <x v="7"/>
    <n v="0"/>
  </r>
  <r>
    <x v="3"/>
    <s v="Desember"/>
    <x v="0"/>
    <x v="4"/>
    <x v="8"/>
    <n v="272.142"/>
  </r>
  <r>
    <x v="3"/>
    <s v="Desember"/>
    <x v="0"/>
    <x v="4"/>
    <x v="9"/>
    <n v="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60">
  <r>
    <x v="0"/>
    <s v="Desember"/>
    <s v="Kostnad"/>
    <x v="0"/>
    <x v="0"/>
    <n v="98055.214999999997"/>
  </r>
  <r>
    <x v="0"/>
    <s v="Desember"/>
    <s v="Kostnad"/>
    <x v="0"/>
    <x v="1"/>
    <n v="119362.731"/>
  </r>
  <r>
    <x v="0"/>
    <s v="Desember"/>
    <s v="Kostnad"/>
    <x v="0"/>
    <x v="2"/>
    <n v="82229.637000000002"/>
  </r>
  <r>
    <x v="0"/>
    <s v="Desember"/>
    <s v="Kostnad"/>
    <x v="0"/>
    <x v="3"/>
    <n v="140253.96400000001"/>
  </r>
  <r>
    <x v="0"/>
    <s v="Desember"/>
    <s v="Kostnad"/>
    <x v="0"/>
    <x v="4"/>
    <n v="56282.506999999998"/>
  </r>
  <r>
    <x v="0"/>
    <s v="Desember"/>
    <s v="Kostnad"/>
    <x v="0"/>
    <x v="5"/>
    <n v="115061.96799999999"/>
  </r>
  <r>
    <x v="0"/>
    <s v="Desember"/>
    <s v="Kostnad"/>
    <x v="0"/>
    <x v="6"/>
    <n v="151035.223"/>
  </r>
  <r>
    <x v="0"/>
    <s v="Desember"/>
    <s v="Kostnad"/>
    <x v="0"/>
    <x v="7"/>
    <n v="24271.303"/>
  </r>
  <r>
    <x v="0"/>
    <s v="Desember"/>
    <s v="Kostnad"/>
    <x v="0"/>
    <x v="8"/>
    <n v="35951.271000000001"/>
  </r>
  <r>
    <x v="0"/>
    <s v="Desember"/>
    <s v="Kostnad"/>
    <x v="0"/>
    <x v="9"/>
    <n v="52500.250999999997"/>
  </r>
  <r>
    <x v="0"/>
    <s v="Desember"/>
    <s v="Kostnad"/>
    <x v="1"/>
    <x v="0"/>
    <n v="3403.6889999999999"/>
  </r>
  <r>
    <x v="0"/>
    <s v="Desember"/>
    <s v="Kostnad"/>
    <x v="1"/>
    <x v="1"/>
    <n v="34772.555999999997"/>
  </r>
  <r>
    <x v="0"/>
    <s v="Desember"/>
    <s v="Kostnad"/>
    <x v="1"/>
    <x v="2"/>
    <n v="12035.084000000001"/>
  </r>
  <r>
    <x v="0"/>
    <s v="Desember"/>
    <s v="Kostnad"/>
    <x v="1"/>
    <x v="3"/>
    <n v="32085.694"/>
  </r>
  <r>
    <x v="0"/>
    <s v="Desember"/>
    <s v="Kostnad"/>
    <x v="1"/>
    <x v="4"/>
    <n v="15251.787"/>
  </r>
  <r>
    <x v="0"/>
    <s v="Desember"/>
    <s v="Kostnad"/>
    <x v="1"/>
    <x v="5"/>
    <n v="16668.498"/>
  </r>
  <r>
    <x v="0"/>
    <s v="Desember"/>
    <s v="Kostnad"/>
    <x v="1"/>
    <x v="6"/>
    <n v="15095.834999999999"/>
  </r>
  <r>
    <x v="0"/>
    <s v="Desember"/>
    <s v="Kostnad"/>
    <x v="1"/>
    <x v="7"/>
    <n v="1284.8019999999999"/>
  </r>
  <r>
    <x v="0"/>
    <s v="Desember"/>
    <s v="Kostnad"/>
    <x v="1"/>
    <x v="8"/>
    <n v="1757.7470000000001"/>
  </r>
  <r>
    <x v="0"/>
    <s v="Desember"/>
    <s v="Kostnad"/>
    <x v="1"/>
    <x v="9"/>
    <n v="2295.451"/>
  </r>
  <r>
    <x v="0"/>
    <s v="Desember"/>
    <s v="Kostnad"/>
    <x v="2"/>
    <x v="0"/>
    <n v="0"/>
  </r>
  <r>
    <x v="0"/>
    <s v="Desember"/>
    <s v="Kostnad"/>
    <x v="2"/>
    <x v="1"/>
    <n v="0"/>
  </r>
  <r>
    <x v="0"/>
    <s v="Desember"/>
    <s v="Kostnad"/>
    <x v="2"/>
    <x v="2"/>
    <n v="165.95"/>
  </r>
  <r>
    <x v="0"/>
    <s v="Desember"/>
    <s v="Kostnad"/>
    <x v="2"/>
    <x v="3"/>
    <n v="-41.621000000000002"/>
  </r>
  <r>
    <x v="0"/>
    <s v="Desember"/>
    <s v="Kostnad"/>
    <x v="2"/>
    <x v="4"/>
    <n v="0"/>
  </r>
  <r>
    <x v="0"/>
    <s v="Desember"/>
    <s v="Kostnad"/>
    <x v="2"/>
    <x v="5"/>
    <n v="0"/>
  </r>
  <r>
    <x v="0"/>
    <s v="Desember"/>
    <s v="Kostnad"/>
    <x v="2"/>
    <x v="6"/>
    <n v="0"/>
  </r>
  <r>
    <x v="0"/>
    <s v="Desember"/>
    <s v="Kostnad"/>
    <x v="2"/>
    <x v="7"/>
    <n v="97.033000000000001"/>
  </r>
  <r>
    <x v="0"/>
    <s v="Desember"/>
    <s v="Kostnad"/>
    <x v="2"/>
    <x v="8"/>
    <n v="0"/>
  </r>
  <r>
    <x v="0"/>
    <s v="Desember"/>
    <s v="Kostnad"/>
    <x v="2"/>
    <x v="9"/>
    <n v="0"/>
  </r>
  <r>
    <x v="0"/>
    <s v="Desember"/>
    <s v="Kostnad"/>
    <x v="3"/>
    <x v="0"/>
    <n v="0"/>
  </r>
  <r>
    <x v="0"/>
    <s v="Desember"/>
    <s v="Kostnad"/>
    <x v="3"/>
    <x v="1"/>
    <n v="0"/>
  </r>
  <r>
    <x v="0"/>
    <s v="Desember"/>
    <s v="Kostnad"/>
    <x v="3"/>
    <x v="2"/>
    <n v="0"/>
  </r>
  <r>
    <x v="0"/>
    <s v="Desember"/>
    <s v="Kostnad"/>
    <x v="3"/>
    <x v="3"/>
    <n v="0"/>
  </r>
  <r>
    <x v="0"/>
    <s v="Desember"/>
    <s v="Kostnad"/>
    <x v="3"/>
    <x v="4"/>
    <n v="0"/>
  </r>
  <r>
    <x v="0"/>
    <s v="Desember"/>
    <s v="Kostnad"/>
    <x v="3"/>
    <x v="5"/>
    <n v="0"/>
  </r>
  <r>
    <x v="0"/>
    <s v="Desember"/>
    <s v="Kostnad"/>
    <x v="3"/>
    <x v="6"/>
    <n v="0"/>
  </r>
  <r>
    <x v="0"/>
    <s v="Desember"/>
    <s v="Kostnad"/>
    <x v="3"/>
    <x v="7"/>
    <n v="0"/>
  </r>
  <r>
    <x v="0"/>
    <s v="Desember"/>
    <s v="Kostnad"/>
    <x v="3"/>
    <x v="8"/>
    <n v="0"/>
  </r>
  <r>
    <x v="0"/>
    <s v="Desember"/>
    <s v="Kostnad"/>
    <x v="3"/>
    <x v="9"/>
    <n v="0"/>
  </r>
  <r>
    <x v="1"/>
    <s v="Desember"/>
    <s v="Kostnad"/>
    <x v="0"/>
    <x v="0"/>
    <n v="158238.054"/>
  </r>
  <r>
    <x v="1"/>
    <s v="Desember"/>
    <s v="Kostnad"/>
    <x v="0"/>
    <x v="1"/>
    <n v="101684.197"/>
  </r>
  <r>
    <x v="1"/>
    <s v="Desember"/>
    <s v="Kostnad"/>
    <x v="0"/>
    <x v="2"/>
    <n v="75465.956000000006"/>
  </r>
  <r>
    <x v="1"/>
    <s v="Desember"/>
    <s v="Kostnad"/>
    <x v="0"/>
    <x v="3"/>
    <n v="121775.72900000001"/>
  </r>
  <r>
    <x v="1"/>
    <s v="Desember"/>
    <s v="Kostnad"/>
    <x v="0"/>
    <x v="4"/>
    <n v="53034.533000000003"/>
  </r>
  <r>
    <x v="1"/>
    <s v="Desember"/>
    <s v="Kostnad"/>
    <x v="0"/>
    <x v="5"/>
    <n v="89388.504000000001"/>
  </r>
  <r>
    <x v="1"/>
    <s v="Desember"/>
    <s v="Kostnad"/>
    <x v="0"/>
    <x v="6"/>
    <n v="126567.515"/>
  </r>
  <r>
    <x v="1"/>
    <s v="Desember"/>
    <s v="Kostnad"/>
    <x v="0"/>
    <x v="7"/>
    <n v="22899.225999999999"/>
  </r>
  <r>
    <x v="1"/>
    <s v="Desember"/>
    <s v="Kostnad"/>
    <x v="0"/>
    <x v="8"/>
    <n v="30934.107"/>
  </r>
  <r>
    <x v="1"/>
    <s v="Desember"/>
    <s v="Kostnad"/>
    <x v="0"/>
    <x v="9"/>
    <n v="29740.873"/>
  </r>
  <r>
    <x v="1"/>
    <s v="Desember"/>
    <s v="Kostnad"/>
    <x v="1"/>
    <x v="0"/>
    <n v="441.23599999999999"/>
  </r>
  <r>
    <x v="1"/>
    <s v="Desember"/>
    <s v="Kostnad"/>
    <x v="1"/>
    <x v="1"/>
    <n v="30636.053"/>
  </r>
  <r>
    <x v="1"/>
    <s v="Desember"/>
    <s v="Kostnad"/>
    <x v="1"/>
    <x v="2"/>
    <n v="9335.9869999999992"/>
  </r>
  <r>
    <x v="1"/>
    <s v="Desember"/>
    <s v="Kostnad"/>
    <x v="1"/>
    <x v="3"/>
    <n v="28732.126"/>
  </r>
  <r>
    <x v="1"/>
    <s v="Desember"/>
    <s v="Kostnad"/>
    <x v="1"/>
    <x v="4"/>
    <n v="19158.725999999999"/>
  </r>
  <r>
    <x v="1"/>
    <s v="Desember"/>
    <s v="Kostnad"/>
    <x v="1"/>
    <x v="5"/>
    <n v="18042.097000000002"/>
  </r>
  <r>
    <x v="1"/>
    <s v="Desember"/>
    <s v="Kostnad"/>
    <x v="1"/>
    <x v="6"/>
    <n v="21999.978999999999"/>
  </r>
  <r>
    <x v="1"/>
    <s v="Desember"/>
    <s v="Kostnad"/>
    <x v="1"/>
    <x v="7"/>
    <n v="687.654"/>
  </r>
  <r>
    <x v="1"/>
    <s v="Desember"/>
    <s v="Kostnad"/>
    <x v="1"/>
    <x v="8"/>
    <n v="2342.8270000000002"/>
  </r>
  <r>
    <x v="1"/>
    <s v="Desember"/>
    <s v="Kostnad"/>
    <x v="1"/>
    <x v="9"/>
    <n v="1480.598"/>
  </r>
  <r>
    <x v="1"/>
    <s v="Desember"/>
    <s v="Kostnad"/>
    <x v="2"/>
    <x v="0"/>
    <n v="0"/>
  </r>
  <r>
    <x v="1"/>
    <s v="Desember"/>
    <s v="Kostnad"/>
    <x v="2"/>
    <x v="1"/>
    <n v="0"/>
  </r>
  <r>
    <x v="1"/>
    <s v="Desember"/>
    <s v="Kostnad"/>
    <x v="2"/>
    <x v="2"/>
    <n v="0"/>
  </r>
  <r>
    <x v="1"/>
    <s v="Desember"/>
    <s v="Kostnad"/>
    <x v="2"/>
    <x v="3"/>
    <n v="182.99299999999999"/>
  </r>
  <r>
    <x v="1"/>
    <s v="Desember"/>
    <s v="Kostnad"/>
    <x v="2"/>
    <x v="4"/>
    <n v="125"/>
  </r>
  <r>
    <x v="1"/>
    <s v="Desember"/>
    <s v="Kostnad"/>
    <x v="2"/>
    <x v="5"/>
    <n v="0"/>
  </r>
  <r>
    <x v="1"/>
    <s v="Desember"/>
    <s v="Kostnad"/>
    <x v="2"/>
    <x v="6"/>
    <n v="0"/>
  </r>
  <r>
    <x v="1"/>
    <s v="Desember"/>
    <s v="Kostnad"/>
    <x v="2"/>
    <x v="7"/>
    <n v="152.15700000000001"/>
  </r>
  <r>
    <x v="1"/>
    <s v="Desember"/>
    <s v="Kostnad"/>
    <x v="2"/>
    <x v="8"/>
    <n v="7.6150000000000002"/>
  </r>
  <r>
    <x v="1"/>
    <s v="Desember"/>
    <s v="Kostnad"/>
    <x v="2"/>
    <x v="9"/>
    <n v="0"/>
  </r>
  <r>
    <x v="1"/>
    <s v="Desember"/>
    <s v="Kostnad"/>
    <x v="3"/>
    <x v="0"/>
    <n v="0"/>
  </r>
  <r>
    <x v="1"/>
    <s v="Desember"/>
    <s v="Kostnad"/>
    <x v="3"/>
    <x v="1"/>
    <n v="0"/>
  </r>
  <r>
    <x v="1"/>
    <s v="Desember"/>
    <s v="Kostnad"/>
    <x v="3"/>
    <x v="2"/>
    <n v="0"/>
  </r>
  <r>
    <x v="1"/>
    <s v="Desember"/>
    <s v="Kostnad"/>
    <x v="3"/>
    <x v="3"/>
    <n v="0"/>
  </r>
  <r>
    <x v="1"/>
    <s v="Desember"/>
    <s v="Kostnad"/>
    <x v="3"/>
    <x v="4"/>
    <n v="0"/>
  </r>
  <r>
    <x v="1"/>
    <s v="Desember"/>
    <s v="Kostnad"/>
    <x v="3"/>
    <x v="5"/>
    <n v="0"/>
  </r>
  <r>
    <x v="1"/>
    <s v="Desember"/>
    <s v="Kostnad"/>
    <x v="3"/>
    <x v="6"/>
    <n v="0"/>
  </r>
  <r>
    <x v="1"/>
    <s v="Desember"/>
    <s v="Kostnad"/>
    <x v="3"/>
    <x v="7"/>
    <n v="0"/>
  </r>
  <r>
    <x v="1"/>
    <s v="Desember"/>
    <s v="Kostnad"/>
    <x v="3"/>
    <x v="8"/>
    <n v="0"/>
  </r>
  <r>
    <x v="1"/>
    <s v="Desember"/>
    <s v="Kostnad"/>
    <x v="3"/>
    <x v="9"/>
    <n v="0"/>
  </r>
  <r>
    <x v="2"/>
    <s v="Desember"/>
    <s v="Kostnad"/>
    <x v="0"/>
    <x v="0"/>
    <n v="146460.87"/>
  </r>
  <r>
    <x v="2"/>
    <s v="Desember"/>
    <s v="Kostnad"/>
    <x v="0"/>
    <x v="1"/>
    <n v="90164.411999999997"/>
  </r>
  <r>
    <x v="2"/>
    <s v="Desember"/>
    <s v="Kostnad"/>
    <x v="0"/>
    <x v="2"/>
    <n v="68075.548999999999"/>
  </r>
  <r>
    <x v="2"/>
    <s v="Desember"/>
    <s v="Kostnad"/>
    <x v="0"/>
    <x v="3"/>
    <n v="125146.35400000001"/>
  </r>
  <r>
    <x v="2"/>
    <s v="Desember"/>
    <s v="Kostnad"/>
    <x v="0"/>
    <x v="4"/>
    <n v="49217.624000000003"/>
  </r>
  <r>
    <x v="2"/>
    <s v="Desember"/>
    <s v="Kostnad"/>
    <x v="0"/>
    <x v="5"/>
    <n v="82263.456999999995"/>
  </r>
  <r>
    <x v="2"/>
    <s v="Desember"/>
    <s v="Kostnad"/>
    <x v="0"/>
    <x v="6"/>
    <n v="128164.111"/>
  </r>
  <r>
    <x v="2"/>
    <s v="Desember"/>
    <s v="Kostnad"/>
    <x v="0"/>
    <x v="7"/>
    <n v="21172.932000000001"/>
  </r>
  <r>
    <x v="2"/>
    <s v="Desember"/>
    <s v="Kostnad"/>
    <x v="0"/>
    <x v="8"/>
    <n v="26726.75"/>
  </r>
  <r>
    <x v="2"/>
    <s v="Desember"/>
    <s v="Kostnad"/>
    <x v="0"/>
    <x v="9"/>
    <n v="31966.778999999999"/>
  </r>
  <r>
    <x v="2"/>
    <s v="Desember"/>
    <s v="Kostnad"/>
    <x v="1"/>
    <x v="0"/>
    <n v="25.783000000000001"/>
  </r>
  <r>
    <x v="2"/>
    <s v="Desember"/>
    <s v="Kostnad"/>
    <x v="1"/>
    <x v="1"/>
    <n v="28954.11"/>
  </r>
  <r>
    <x v="2"/>
    <s v="Desember"/>
    <s v="Kostnad"/>
    <x v="1"/>
    <x v="2"/>
    <n v="25866.108"/>
  </r>
  <r>
    <x v="2"/>
    <s v="Desember"/>
    <s v="Kostnad"/>
    <x v="1"/>
    <x v="3"/>
    <n v="28227.789000000001"/>
  </r>
  <r>
    <x v="2"/>
    <s v="Desember"/>
    <s v="Kostnad"/>
    <x v="1"/>
    <x v="4"/>
    <n v="17403.838"/>
  </r>
  <r>
    <x v="2"/>
    <s v="Desember"/>
    <s v="Kostnad"/>
    <x v="1"/>
    <x v="5"/>
    <n v="15053.107"/>
  </r>
  <r>
    <x v="2"/>
    <s v="Desember"/>
    <s v="Kostnad"/>
    <x v="1"/>
    <x v="6"/>
    <n v="23744.866999999998"/>
  </r>
  <r>
    <x v="2"/>
    <s v="Desember"/>
    <s v="Kostnad"/>
    <x v="1"/>
    <x v="7"/>
    <n v="622.44200000000001"/>
  </r>
  <r>
    <x v="2"/>
    <s v="Desember"/>
    <s v="Kostnad"/>
    <x v="1"/>
    <x v="8"/>
    <n v="2542.46"/>
  </r>
  <r>
    <x v="2"/>
    <s v="Desember"/>
    <s v="Kostnad"/>
    <x v="1"/>
    <x v="9"/>
    <n v="1316.902"/>
  </r>
  <r>
    <x v="2"/>
    <s v="Desember"/>
    <s v="Kostnad"/>
    <x v="2"/>
    <x v="0"/>
    <n v="0"/>
  </r>
  <r>
    <x v="2"/>
    <s v="Desember"/>
    <s v="Kostnad"/>
    <x v="2"/>
    <x v="1"/>
    <n v="0"/>
  </r>
  <r>
    <x v="2"/>
    <s v="Desember"/>
    <s v="Kostnad"/>
    <x v="2"/>
    <x v="2"/>
    <n v="0"/>
  </r>
  <r>
    <x v="2"/>
    <s v="Desember"/>
    <s v="Kostnad"/>
    <x v="2"/>
    <x v="3"/>
    <n v="0"/>
  </r>
  <r>
    <x v="2"/>
    <s v="Desember"/>
    <s v="Kostnad"/>
    <x v="2"/>
    <x v="4"/>
    <n v="25"/>
  </r>
  <r>
    <x v="2"/>
    <s v="Desember"/>
    <s v="Kostnad"/>
    <x v="2"/>
    <x v="5"/>
    <n v="4.2610000000000001"/>
  </r>
  <r>
    <x v="2"/>
    <s v="Desember"/>
    <s v="Kostnad"/>
    <x v="2"/>
    <x v="6"/>
    <n v="0"/>
  </r>
  <r>
    <x v="2"/>
    <s v="Desember"/>
    <s v="Kostnad"/>
    <x v="2"/>
    <x v="7"/>
    <n v="0"/>
  </r>
  <r>
    <x v="2"/>
    <s v="Desember"/>
    <s v="Kostnad"/>
    <x v="2"/>
    <x v="8"/>
    <n v="1.6"/>
  </r>
  <r>
    <x v="2"/>
    <s v="Desember"/>
    <s v="Kostnad"/>
    <x v="2"/>
    <x v="9"/>
    <n v="0"/>
  </r>
  <r>
    <x v="2"/>
    <s v="Desember"/>
    <s v="Kostnad"/>
    <x v="3"/>
    <x v="0"/>
    <n v="0"/>
  </r>
  <r>
    <x v="2"/>
    <s v="Desember"/>
    <s v="Kostnad"/>
    <x v="3"/>
    <x v="1"/>
    <n v="0"/>
  </r>
  <r>
    <x v="2"/>
    <s v="Desember"/>
    <s v="Kostnad"/>
    <x v="3"/>
    <x v="2"/>
    <n v="0"/>
  </r>
  <r>
    <x v="2"/>
    <s v="Desember"/>
    <s v="Kostnad"/>
    <x v="3"/>
    <x v="3"/>
    <n v="0"/>
  </r>
  <r>
    <x v="2"/>
    <s v="Desember"/>
    <s v="Kostnad"/>
    <x v="3"/>
    <x v="4"/>
    <n v="0"/>
  </r>
  <r>
    <x v="2"/>
    <s v="Desember"/>
    <s v="Kostnad"/>
    <x v="3"/>
    <x v="5"/>
    <n v="0"/>
  </r>
  <r>
    <x v="2"/>
    <s v="Desember"/>
    <s v="Kostnad"/>
    <x v="3"/>
    <x v="6"/>
    <n v="0"/>
  </r>
  <r>
    <x v="2"/>
    <s v="Desember"/>
    <s v="Kostnad"/>
    <x v="3"/>
    <x v="7"/>
    <n v="0"/>
  </r>
  <r>
    <x v="2"/>
    <s v="Desember"/>
    <s v="Kostnad"/>
    <x v="3"/>
    <x v="8"/>
    <n v="0"/>
  </r>
  <r>
    <x v="2"/>
    <s v="Desember"/>
    <s v="Kostnad"/>
    <x v="3"/>
    <x v="9"/>
    <n v="0"/>
  </r>
  <r>
    <x v="3"/>
    <s v="Desember"/>
    <s v="Kostnad"/>
    <x v="0"/>
    <x v="0"/>
    <n v="153170.429"/>
  </r>
  <r>
    <x v="3"/>
    <s v="Desember"/>
    <s v="Kostnad"/>
    <x v="0"/>
    <x v="1"/>
    <n v="100689.864"/>
  </r>
  <r>
    <x v="3"/>
    <s v="Desember"/>
    <s v="Kostnad"/>
    <x v="0"/>
    <x v="2"/>
    <n v="70100.069000000003"/>
  </r>
  <r>
    <x v="3"/>
    <s v="Desember"/>
    <s v="Kostnad"/>
    <x v="0"/>
    <x v="3"/>
    <n v="137489.09"/>
  </r>
  <r>
    <x v="3"/>
    <s v="Desember"/>
    <s v="Kostnad"/>
    <x v="0"/>
    <x v="4"/>
    <n v="54559.497000000003"/>
  </r>
  <r>
    <x v="3"/>
    <s v="Desember"/>
    <s v="Kostnad"/>
    <x v="0"/>
    <x v="5"/>
    <n v="94752.903000000006"/>
  </r>
  <r>
    <x v="3"/>
    <s v="Desember"/>
    <s v="Kostnad"/>
    <x v="0"/>
    <x v="6"/>
    <n v="129828.91099999999"/>
  </r>
  <r>
    <x v="3"/>
    <s v="Desember"/>
    <s v="Kostnad"/>
    <x v="0"/>
    <x v="7"/>
    <n v="22238.048999999999"/>
  </r>
  <r>
    <x v="3"/>
    <s v="Desember"/>
    <s v="Kostnad"/>
    <x v="0"/>
    <x v="8"/>
    <n v="22355.031999999999"/>
  </r>
  <r>
    <x v="3"/>
    <s v="Desember"/>
    <s v="Kostnad"/>
    <x v="0"/>
    <x v="9"/>
    <n v="35715.400999999998"/>
  </r>
  <r>
    <x v="3"/>
    <s v="Desember"/>
    <s v="Kostnad"/>
    <x v="1"/>
    <x v="0"/>
    <n v="-1120.2819999999999"/>
  </r>
  <r>
    <x v="3"/>
    <s v="Desember"/>
    <s v="Kostnad"/>
    <x v="1"/>
    <x v="1"/>
    <n v="29153.857"/>
  </r>
  <r>
    <x v="3"/>
    <s v="Desember"/>
    <s v="Kostnad"/>
    <x v="1"/>
    <x v="2"/>
    <n v="16420.178"/>
  </r>
  <r>
    <x v="3"/>
    <s v="Desember"/>
    <s v="Kostnad"/>
    <x v="1"/>
    <x v="3"/>
    <n v="30548.315999999999"/>
  </r>
  <r>
    <x v="3"/>
    <s v="Desember"/>
    <s v="Kostnad"/>
    <x v="1"/>
    <x v="4"/>
    <n v="16221.865"/>
  </r>
  <r>
    <x v="3"/>
    <s v="Desember"/>
    <s v="Kostnad"/>
    <x v="1"/>
    <x v="5"/>
    <n v="16923.695"/>
  </r>
  <r>
    <x v="3"/>
    <s v="Desember"/>
    <s v="Kostnad"/>
    <x v="1"/>
    <x v="6"/>
    <n v="24154.578000000001"/>
  </r>
  <r>
    <x v="3"/>
    <s v="Desember"/>
    <s v="Kostnad"/>
    <x v="1"/>
    <x v="7"/>
    <n v="877.50199999999995"/>
  </r>
  <r>
    <x v="3"/>
    <s v="Desember"/>
    <s v="Kostnad"/>
    <x v="1"/>
    <x v="8"/>
    <n v="1644.059"/>
  </r>
  <r>
    <x v="3"/>
    <s v="Desember"/>
    <s v="Kostnad"/>
    <x v="1"/>
    <x v="9"/>
    <n v="20657.147000000001"/>
  </r>
  <r>
    <x v="3"/>
    <s v="Desember"/>
    <s v="Kostnad"/>
    <x v="2"/>
    <x v="0"/>
    <n v="0"/>
  </r>
  <r>
    <x v="3"/>
    <s v="Desember"/>
    <s v="Kostnad"/>
    <x v="2"/>
    <x v="1"/>
    <n v="0"/>
  </r>
  <r>
    <x v="3"/>
    <s v="Desember"/>
    <s v="Kostnad"/>
    <x v="2"/>
    <x v="2"/>
    <n v="0"/>
  </r>
  <r>
    <x v="3"/>
    <s v="Desember"/>
    <s v="Kostnad"/>
    <x v="2"/>
    <x v="3"/>
    <n v="0"/>
  </r>
  <r>
    <x v="3"/>
    <s v="Desember"/>
    <s v="Kostnad"/>
    <x v="2"/>
    <x v="4"/>
    <n v="0"/>
  </r>
  <r>
    <x v="3"/>
    <s v="Desember"/>
    <s v="Kostnad"/>
    <x v="2"/>
    <x v="5"/>
    <n v="0"/>
  </r>
  <r>
    <x v="3"/>
    <s v="Desember"/>
    <s v="Kostnad"/>
    <x v="2"/>
    <x v="6"/>
    <n v="0"/>
  </r>
  <r>
    <x v="3"/>
    <s v="Desember"/>
    <s v="Kostnad"/>
    <x v="2"/>
    <x v="7"/>
    <n v="0"/>
  </r>
  <r>
    <x v="3"/>
    <s v="Desember"/>
    <s v="Kostnad"/>
    <x v="2"/>
    <x v="8"/>
    <n v="0"/>
  </r>
  <r>
    <x v="3"/>
    <s v="Desember"/>
    <s v="Kostnad"/>
    <x v="2"/>
    <x v="9"/>
    <n v="0"/>
  </r>
  <r>
    <x v="3"/>
    <s v="Desember"/>
    <s v="Kostnad"/>
    <x v="3"/>
    <x v="0"/>
    <n v="0"/>
  </r>
  <r>
    <x v="3"/>
    <s v="Desember"/>
    <s v="Kostnad"/>
    <x v="3"/>
    <x v="1"/>
    <n v="0"/>
  </r>
  <r>
    <x v="3"/>
    <s v="Desember"/>
    <s v="Kostnad"/>
    <x v="3"/>
    <x v="2"/>
    <n v="0"/>
  </r>
  <r>
    <x v="3"/>
    <s v="Desember"/>
    <s v="Kostnad"/>
    <x v="3"/>
    <x v="3"/>
    <n v="0"/>
  </r>
  <r>
    <x v="3"/>
    <s v="Desember"/>
    <s v="Kostnad"/>
    <x v="3"/>
    <x v="4"/>
    <n v="0"/>
  </r>
  <r>
    <x v="3"/>
    <s v="Desember"/>
    <s v="Kostnad"/>
    <x v="3"/>
    <x v="5"/>
    <n v="0"/>
  </r>
  <r>
    <x v="3"/>
    <s v="Desember"/>
    <s v="Kostnad"/>
    <x v="3"/>
    <x v="6"/>
    <n v="0"/>
  </r>
  <r>
    <x v="3"/>
    <s v="Desember"/>
    <s v="Kostnad"/>
    <x v="3"/>
    <x v="7"/>
    <n v="0"/>
  </r>
  <r>
    <x v="3"/>
    <s v="Desember"/>
    <s v="Kostnad"/>
    <x v="3"/>
    <x v="8"/>
    <n v="0"/>
  </r>
  <r>
    <x v="3"/>
    <s v="Desember"/>
    <s v="Kostnad"/>
    <x v="3"/>
    <x v="9"/>
    <n v="0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40">
  <r>
    <x v="0"/>
    <s v="Desember"/>
    <x v="0"/>
    <x v="0"/>
    <x v="0"/>
    <n v="-89809.710999999996"/>
  </r>
  <r>
    <x v="0"/>
    <s v="Desember"/>
    <x v="0"/>
    <x v="0"/>
    <x v="1"/>
    <n v="-72832.895999999993"/>
  </r>
  <r>
    <x v="0"/>
    <s v="Desember"/>
    <x v="0"/>
    <x v="0"/>
    <x v="2"/>
    <n v="-53541.872000000003"/>
  </r>
  <r>
    <x v="0"/>
    <s v="Desember"/>
    <x v="0"/>
    <x v="0"/>
    <x v="3"/>
    <n v="-84093.532999999996"/>
  </r>
  <r>
    <x v="0"/>
    <s v="Desember"/>
    <x v="0"/>
    <x v="0"/>
    <x v="4"/>
    <n v="-38628.514999999999"/>
  </r>
  <r>
    <x v="0"/>
    <s v="Desember"/>
    <x v="0"/>
    <x v="0"/>
    <x v="5"/>
    <n v="-45344.036999999997"/>
  </r>
  <r>
    <x v="0"/>
    <s v="Desember"/>
    <x v="0"/>
    <x v="0"/>
    <x v="6"/>
    <n v="-79311.622000000003"/>
  </r>
  <r>
    <x v="0"/>
    <s v="Desember"/>
    <x v="0"/>
    <x v="0"/>
    <x v="7"/>
    <n v="-20923.420999999998"/>
  </r>
  <r>
    <x v="0"/>
    <s v="Desember"/>
    <x v="0"/>
    <x v="0"/>
    <x v="8"/>
    <n v="-23160.491000000002"/>
  </r>
  <r>
    <x v="0"/>
    <s v="Desember"/>
    <x v="0"/>
    <x v="0"/>
    <x v="9"/>
    <n v="-30770.018"/>
  </r>
  <r>
    <x v="0"/>
    <s v="Desember"/>
    <x v="0"/>
    <x v="1"/>
    <x v="0"/>
    <n v="-4058.0140000000001"/>
  </r>
  <r>
    <x v="0"/>
    <s v="Desember"/>
    <x v="0"/>
    <x v="1"/>
    <x v="1"/>
    <n v="-28940.248"/>
  </r>
  <r>
    <x v="0"/>
    <s v="Desember"/>
    <x v="0"/>
    <x v="1"/>
    <x v="2"/>
    <n v="-11222.598"/>
  </r>
  <r>
    <x v="0"/>
    <s v="Desember"/>
    <x v="0"/>
    <x v="1"/>
    <x v="3"/>
    <n v="-26539.105"/>
  </r>
  <r>
    <x v="0"/>
    <s v="Desember"/>
    <x v="0"/>
    <x v="1"/>
    <x v="4"/>
    <n v="-11450.041999999999"/>
  </r>
  <r>
    <x v="0"/>
    <s v="Desember"/>
    <x v="0"/>
    <x v="1"/>
    <x v="5"/>
    <n v="-12246"/>
  </r>
  <r>
    <x v="0"/>
    <s v="Desember"/>
    <x v="0"/>
    <x v="1"/>
    <x v="6"/>
    <n v="-12105.832"/>
  </r>
  <r>
    <x v="0"/>
    <s v="Desember"/>
    <x v="0"/>
    <x v="1"/>
    <x v="7"/>
    <n v="-682.83199999999999"/>
  </r>
  <r>
    <x v="0"/>
    <s v="Desember"/>
    <x v="0"/>
    <x v="1"/>
    <x v="8"/>
    <n v="-2226"/>
  </r>
  <r>
    <x v="0"/>
    <s v="Desember"/>
    <x v="0"/>
    <x v="1"/>
    <x v="9"/>
    <n v="-1592.6020000000001"/>
  </r>
  <r>
    <x v="0"/>
    <s v="Desember"/>
    <x v="0"/>
    <x v="2"/>
    <x v="0"/>
    <n v="0"/>
  </r>
  <r>
    <x v="0"/>
    <s v="Desember"/>
    <x v="0"/>
    <x v="2"/>
    <x v="1"/>
    <n v="0"/>
  </r>
  <r>
    <x v="0"/>
    <s v="Desember"/>
    <x v="0"/>
    <x v="2"/>
    <x v="2"/>
    <n v="0"/>
  </r>
  <r>
    <x v="0"/>
    <s v="Desember"/>
    <x v="0"/>
    <x v="2"/>
    <x v="3"/>
    <n v="0"/>
  </r>
  <r>
    <x v="0"/>
    <s v="Desember"/>
    <x v="0"/>
    <x v="2"/>
    <x v="4"/>
    <n v="0"/>
  </r>
  <r>
    <x v="0"/>
    <s v="Desember"/>
    <x v="0"/>
    <x v="2"/>
    <x v="5"/>
    <n v="0"/>
  </r>
  <r>
    <x v="0"/>
    <s v="Desember"/>
    <x v="0"/>
    <x v="2"/>
    <x v="6"/>
    <n v="0"/>
  </r>
  <r>
    <x v="0"/>
    <s v="Desember"/>
    <x v="0"/>
    <x v="2"/>
    <x v="7"/>
    <n v="0"/>
  </r>
  <r>
    <x v="0"/>
    <s v="Desember"/>
    <x v="0"/>
    <x v="2"/>
    <x v="8"/>
    <n v="0"/>
  </r>
  <r>
    <x v="0"/>
    <s v="Desember"/>
    <x v="0"/>
    <x v="2"/>
    <x v="9"/>
    <n v="0"/>
  </r>
  <r>
    <x v="0"/>
    <s v="Desember"/>
    <x v="0"/>
    <x v="3"/>
    <x v="0"/>
    <n v="0"/>
  </r>
  <r>
    <x v="0"/>
    <s v="Desember"/>
    <x v="0"/>
    <x v="3"/>
    <x v="1"/>
    <n v="0"/>
  </r>
  <r>
    <x v="0"/>
    <s v="Desember"/>
    <x v="0"/>
    <x v="3"/>
    <x v="2"/>
    <n v="0"/>
  </r>
  <r>
    <x v="0"/>
    <s v="Desember"/>
    <x v="0"/>
    <x v="3"/>
    <x v="3"/>
    <n v="0"/>
  </r>
  <r>
    <x v="0"/>
    <s v="Desember"/>
    <x v="0"/>
    <x v="3"/>
    <x v="4"/>
    <n v="0"/>
  </r>
  <r>
    <x v="0"/>
    <s v="Desember"/>
    <x v="0"/>
    <x v="3"/>
    <x v="5"/>
    <n v="0"/>
  </r>
  <r>
    <x v="0"/>
    <s v="Desember"/>
    <x v="0"/>
    <x v="3"/>
    <x v="6"/>
    <n v="0"/>
  </r>
  <r>
    <x v="0"/>
    <s v="Desember"/>
    <x v="0"/>
    <x v="3"/>
    <x v="7"/>
    <n v="0"/>
  </r>
  <r>
    <x v="0"/>
    <s v="Desember"/>
    <x v="0"/>
    <x v="3"/>
    <x v="8"/>
    <n v="0"/>
  </r>
  <r>
    <x v="0"/>
    <s v="Desember"/>
    <x v="0"/>
    <x v="3"/>
    <x v="9"/>
    <n v="0"/>
  </r>
  <r>
    <x v="0"/>
    <s v="Desember"/>
    <x v="1"/>
    <x v="0"/>
    <x v="0"/>
    <n v="-5194.1620000000003"/>
  </r>
  <r>
    <x v="0"/>
    <s v="Desember"/>
    <x v="1"/>
    <x v="0"/>
    <x v="1"/>
    <n v="-35188.716"/>
  </r>
  <r>
    <x v="0"/>
    <s v="Desember"/>
    <x v="1"/>
    <x v="0"/>
    <x v="2"/>
    <n v="-27001.883000000002"/>
  </r>
  <r>
    <x v="0"/>
    <s v="Desember"/>
    <x v="1"/>
    <x v="0"/>
    <x v="3"/>
    <n v="-54784.942000000003"/>
  </r>
  <r>
    <x v="0"/>
    <s v="Desember"/>
    <x v="1"/>
    <x v="0"/>
    <x v="4"/>
    <n v="-19518.664000000001"/>
  </r>
  <r>
    <x v="0"/>
    <s v="Desember"/>
    <x v="1"/>
    <x v="0"/>
    <x v="5"/>
    <n v="-53787.521000000001"/>
  </r>
  <r>
    <x v="0"/>
    <s v="Desember"/>
    <x v="1"/>
    <x v="0"/>
    <x v="6"/>
    <n v="-69623.12"/>
  </r>
  <r>
    <x v="0"/>
    <s v="Desember"/>
    <x v="1"/>
    <x v="0"/>
    <x v="7"/>
    <n v="-2423.41"/>
  </r>
  <r>
    <x v="0"/>
    <s v="Desember"/>
    <x v="1"/>
    <x v="0"/>
    <x v="8"/>
    <n v="-3492.232"/>
  </r>
  <r>
    <x v="0"/>
    <s v="Desember"/>
    <x v="1"/>
    <x v="0"/>
    <x v="9"/>
    <n v="-15755.339"/>
  </r>
  <r>
    <x v="0"/>
    <s v="Desember"/>
    <x v="1"/>
    <x v="1"/>
    <x v="0"/>
    <n v="0"/>
  </r>
  <r>
    <x v="0"/>
    <s v="Desember"/>
    <x v="1"/>
    <x v="1"/>
    <x v="1"/>
    <n v="-4677.4859999999999"/>
  </r>
  <r>
    <x v="0"/>
    <s v="Desember"/>
    <x v="1"/>
    <x v="1"/>
    <x v="2"/>
    <n v="0"/>
  </r>
  <r>
    <x v="0"/>
    <s v="Desember"/>
    <x v="1"/>
    <x v="1"/>
    <x v="3"/>
    <n v="-4787.3850000000002"/>
  </r>
  <r>
    <x v="0"/>
    <s v="Desember"/>
    <x v="1"/>
    <x v="1"/>
    <x v="4"/>
    <n v="-2793.748"/>
  </r>
  <r>
    <x v="0"/>
    <s v="Desember"/>
    <x v="1"/>
    <x v="1"/>
    <x v="5"/>
    <n v="-3770.8580000000002"/>
  </r>
  <r>
    <x v="0"/>
    <s v="Desember"/>
    <x v="1"/>
    <x v="1"/>
    <x v="6"/>
    <n v="-2751.5459999999998"/>
  </r>
  <r>
    <x v="0"/>
    <s v="Desember"/>
    <x v="1"/>
    <x v="1"/>
    <x v="7"/>
    <n v="0"/>
  </r>
  <r>
    <x v="0"/>
    <s v="Desember"/>
    <x v="1"/>
    <x v="1"/>
    <x v="8"/>
    <n v="-6.1950000000000003"/>
  </r>
  <r>
    <x v="0"/>
    <s v="Desember"/>
    <x v="1"/>
    <x v="1"/>
    <x v="9"/>
    <n v="0"/>
  </r>
  <r>
    <x v="0"/>
    <s v="Desember"/>
    <x v="1"/>
    <x v="2"/>
    <x v="0"/>
    <n v="0"/>
  </r>
  <r>
    <x v="0"/>
    <s v="Desember"/>
    <x v="1"/>
    <x v="2"/>
    <x v="1"/>
    <n v="0"/>
  </r>
  <r>
    <x v="0"/>
    <s v="Desember"/>
    <x v="1"/>
    <x v="2"/>
    <x v="2"/>
    <n v="0"/>
  </r>
  <r>
    <x v="0"/>
    <s v="Desember"/>
    <x v="1"/>
    <x v="2"/>
    <x v="3"/>
    <n v="0"/>
  </r>
  <r>
    <x v="0"/>
    <s v="Desember"/>
    <x v="1"/>
    <x v="2"/>
    <x v="4"/>
    <n v="0"/>
  </r>
  <r>
    <x v="0"/>
    <s v="Desember"/>
    <x v="1"/>
    <x v="2"/>
    <x v="5"/>
    <n v="0"/>
  </r>
  <r>
    <x v="0"/>
    <s v="Desember"/>
    <x v="1"/>
    <x v="2"/>
    <x v="6"/>
    <n v="0"/>
  </r>
  <r>
    <x v="0"/>
    <s v="Desember"/>
    <x v="1"/>
    <x v="2"/>
    <x v="7"/>
    <n v="0"/>
  </r>
  <r>
    <x v="0"/>
    <s v="Desember"/>
    <x v="1"/>
    <x v="2"/>
    <x v="8"/>
    <n v="0"/>
  </r>
  <r>
    <x v="0"/>
    <s v="Desember"/>
    <x v="1"/>
    <x v="2"/>
    <x v="9"/>
    <n v="0"/>
  </r>
  <r>
    <x v="0"/>
    <s v="Desember"/>
    <x v="1"/>
    <x v="3"/>
    <x v="0"/>
    <n v="0"/>
  </r>
  <r>
    <x v="0"/>
    <s v="Desember"/>
    <x v="1"/>
    <x v="3"/>
    <x v="1"/>
    <n v="0"/>
  </r>
  <r>
    <x v="0"/>
    <s v="Desember"/>
    <x v="1"/>
    <x v="3"/>
    <x v="2"/>
    <n v="0"/>
  </r>
  <r>
    <x v="0"/>
    <s v="Desember"/>
    <x v="1"/>
    <x v="3"/>
    <x v="3"/>
    <n v="0"/>
  </r>
  <r>
    <x v="0"/>
    <s v="Desember"/>
    <x v="1"/>
    <x v="3"/>
    <x v="4"/>
    <n v="0"/>
  </r>
  <r>
    <x v="0"/>
    <s v="Desember"/>
    <x v="1"/>
    <x v="3"/>
    <x v="5"/>
    <n v="0"/>
  </r>
  <r>
    <x v="0"/>
    <s v="Desember"/>
    <x v="1"/>
    <x v="3"/>
    <x v="6"/>
    <n v="0"/>
  </r>
  <r>
    <x v="0"/>
    <s v="Desember"/>
    <x v="1"/>
    <x v="3"/>
    <x v="7"/>
    <n v="0"/>
  </r>
  <r>
    <x v="0"/>
    <s v="Desember"/>
    <x v="1"/>
    <x v="3"/>
    <x v="8"/>
    <n v="0"/>
  </r>
  <r>
    <x v="0"/>
    <s v="Desember"/>
    <x v="1"/>
    <x v="3"/>
    <x v="9"/>
    <n v="0"/>
  </r>
  <r>
    <x v="0"/>
    <s v="Desember"/>
    <x v="2"/>
    <x v="0"/>
    <x v="0"/>
    <n v="0"/>
  </r>
  <r>
    <x v="0"/>
    <s v="Desember"/>
    <x v="2"/>
    <x v="0"/>
    <x v="1"/>
    <n v="0"/>
  </r>
  <r>
    <x v="0"/>
    <s v="Desember"/>
    <x v="2"/>
    <x v="0"/>
    <x v="2"/>
    <n v="-272.02600000000001"/>
  </r>
  <r>
    <x v="0"/>
    <s v="Desember"/>
    <x v="2"/>
    <x v="0"/>
    <x v="3"/>
    <n v="-164.12100000000001"/>
  </r>
  <r>
    <x v="0"/>
    <s v="Desember"/>
    <x v="2"/>
    <x v="0"/>
    <x v="4"/>
    <n v="0"/>
  </r>
  <r>
    <x v="0"/>
    <s v="Desember"/>
    <x v="2"/>
    <x v="0"/>
    <x v="5"/>
    <n v="0"/>
  </r>
  <r>
    <x v="0"/>
    <s v="Desember"/>
    <x v="2"/>
    <x v="0"/>
    <x v="6"/>
    <n v="0"/>
  </r>
  <r>
    <x v="0"/>
    <s v="Desember"/>
    <x v="2"/>
    <x v="0"/>
    <x v="7"/>
    <n v="-24.611999999999998"/>
  </r>
  <r>
    <x v="0"/>
    <s v="Desember"/>
    <x v="2"/>
    <x v="0"/>
    <x v="8"/>
    <n v="0"/>
  </r>
  <r>
    <x v="0"/>
    <s v="Desember"/>
    <x v="2"/>
    <x v="0"/>
    <x v="9"/>
    <n v="0"/>
  </r>
  <r>
    <x v="0"/>
    <s v="Desember"/>
    <x v="2"/>
    <x v="1"/>
    <x v="0"/>
    <n v="0"/>
  </r>
  <r>
    <x v="0"/>
    <s v="Desember"/>
    <x v="2"/>
    <x v="1"/>
    <x v="1"/>
    <n v="0"/>
  </r>
  <r>
    <x v="0"/>
    <s v="Desember"/>
    <x v="2"/>
    <x v="1"/>
    <x v="2"/>
    <n v="0"/>
  </r>
  <r>
    <x v="0"/>
    <s v="Desember"/>
    <x v="2"/>
    <x v="1"/>
    <x v="3"/>
    <n v="0"/>
  </r>
  <r>
    <x v="0"/>
    <s v="Desember"/>
    <x v="2"/>
    <x v="1"/>
    <x v="4"/>
    <n v="0"/>
  </r>
  <r>
    <x v="0"/>
    <s v="Desember"/>
    <x v="2"/>
    <x v="1"/>
    <x v="5"/>
    <n v="0"/>
  </r>
  <r>
    <x v="0"/>
    <s v="Desember"/>
    <x v="2"/>
    <x v="1"/>
    <x v="6"/>
    <n v="0"/>
  </r>
  <r>
    <x v="0"/>
    <s v="Desember"/>
    <x v="2"/>
    <x v="1"/>
    <x v="7"/>
    <n v="0"/>
  </r>
  <r>
    <x v="0"/>
    <s v="Desember"/>
    <x v="2"/>
    <x v="1"/>
    <x v="8"/>
    <n v="0"/>
  </r>
  <r>
    <x v="0"/>
    <s v="Desember"/>
    <x v="2"/>
    <x v="1"/>
    <x v="9"/>
    <n v="0"/>
  </r>
  <r>
    <x v="0"/>
    <s v="Desember"/>
    <x v="2"/>
    <x v="2"/>
    <x v="0"/>
    <n v="0"/>
  </r>
  <r>
    <x v="0"/>
    <s v="Desember"/>
    <x v="2"/>
    <x v="2"/>
    <x v="1"/>
    <n v="0"/>
  </r>
  <r>
    <x v="0"/>
    <s v="Desember"/>
    <x v="2"/>
    <x v="2"/>
    <x v="2"/>
    <n v="272.02600000000001"/>
  </r>
  <r>
    <x v="0"/>
    <s v="Desember"/>
    <x v="2"/>
    <x v="2"/>
    <x v="3"/>
    <n v="164.12100000000001"/>
  </r>
  <r>
    <x v="0"/>
    <s v="Desember"/>
    <x v="2"/>
    <x v="2"/>
    <x v="4"/>
    <n v="0"/>
  </r>
  <r>
    <x v="0"/>
    <s v="Desember"/>
    <x v="2"/>
    <x v="2"/>
    <x v="5"/>
    <n v="0"/>
  </r>
  <r>
    <x v="0"/>
    <s v="Desember"/>
    <x v="2"/>
    <x v="2"/>
    <x v="6"/>
    <n v="0"/>
  </r>
  <r>
    <x v="0"/>
    <s v="Desember"/>
    <x v="2"/>
    <x v="2"/>
    <x v="7"/>
    <n v="24.611999999999998"/>
  </r>
  <r>
    <x v="0"/>
    <s v="Desember"/>
    <x v="2"/>
    <x v="2"/>
    <x v="8"/>
    <n v="0"/>
  </r>
  <r>
    <x v="0"/>
    <s v="Desember"/>
    <x v="2"/>
    <x v="2"/>
    <x v="9"/>
    <n v="0"/>
  </r>
  <r>
    <x v="0"/>
    <s v="Desember"/>
    <x v="2"/>
    <x v="3"/>
    <x v="0"/>
    <n v="0"/>
  </r>
  <r>
    <x v="0"/>
    <s v="Desember"/>
    <x v="2"/>
    <x v="3"/>
    <x v="1"/>
    <n v="0"/>
  </r>
  <r>
    <x v="0"/>
    <s v="Desember"/>
    <x v="2"/>
    <x v="3"/>
    <x v="2"/>
    <n v="0"/>
  </r>
  <r>
    <x v="0"/>
    <s v="Desember"/>
    <x v="2"/>
    <x v="3"/>
    <x v="3"/>
    <n v="0"/>
  </r>
  <r>
    <x v="0"/>
    <s v="Desember"/>
    <x v="2"/>
    <x v="3"/>
    <x v="4"/>
    <n v="0"/>
  </r>
  <r>
    <x v="0"/>
    <s v="Desember"/>
    <x v="2"/>
    <x v="3"/>
    <x v="5"/>
    <n v="0"/>
  </r>
  <r>
    <x v="0"/>
    <s v="Desember"/>
    <x v="2"/>
    <x v="3"/>
    <x v="6"/>
    <n v="0"/>
  </r>
  <r>
    <x v="0"/>
    <s v="Desember"/>
    <x v="2"/>
    <x v="3"/>
    <x v="7"/>
    <n v="0"/>
  </r>
  <r>
    <x v="0"/>
    <s v="Desember"/>
    <x v="2"/>
    <x v="3"/>
    <x v="8"/>
    <n v="0"/>
  </r>
  <r>
    <x v="0"/>
    <s v="Desember"/>
    <x v="2"/>
    <x v="3"/>
    <x v="9"/>
    <n v="0"/>
  </r>
  <r>
    <x v="0"/>
    <s v="Desember"/>
    <x v="3"/>
    <x v="0"/>
    <x v="0"/>
    <n v="-2551.4859999999999"/>
  </r>
  <r>
    <x v="0"/>
    <s v="Desember"/>
    <x v="3"/>
    <x v="0"/>
    <x v="1"/>
    <n v="-560.76400000000001"/>
  </r>
  <r>
    <x v="0"/>
    <s v="Desember"/>
    <x v="3"/>
    <x v="0"/>
    <x v="2"/>
    <n v="-2654.7739999999999"/>
  </r>
  <r>
    <x v="0"/>
    <s v="Desember"/>
    <x v="3"/>
    <x v="0"/>
    <x v="3"/>
    <n v="-2436.2109999999998"/>
  </r>
  <r>
    <x v="0"/>
    <s v="Desember"/>
    <x v="3"/>
    <x v="0"/>
    <x v="4"/>
    <n v="-1206.749"/>
  </r>
  <r>
    <x v="0"/>
    <s v="Desember"/>
    <x v="3"/>
    <x v="0"/>
    <x v="5"/>
    <n v="-4343.8530000000001"/>
  </r>
  <r>
    <x v="0"/>
    <s v="Desember"/>
    <x v="3"/>
    <x v="0"/>
    <x v="6"/>
    <n v="-2883.8710000000001"/>
  </r>
  <r>
    <x v="0"/>
    <s v="Desember"/>
    <x v="3"/>
    <x v="0"/>
    <x v="7"/>
    <n v="-215.411"/>
  </r>
  <r>
    <x v="0"/>
    <s v="Desember"/>
    <x v="3"/>
    <x v="0"/>
    <x v="8"/>
    <n v="-7795.0529999999999"/>
  </r>
  <r>
    <x v="0"/>
    <s v="Desember"/>
    <x v="3"/>
    <x v="0"/>
    <x v="9"/>
    <n v="-5492.4560000000001"/>
  </r>
  <r>
    <x v="0"/>
    <s v="Desember"/>
    <x v="3"/>
    <x v="1"/>
    <x v="0"/>
    <n v="0"/>
  </r>
  <r>
    <x v="0"/>
    <s v="Desember"/>
    <x v="3"/>
    <x v="1"/>
    <x v="1"/>
    <n v="36"/>
  </r>
  <r>
    <x v="0"/>
    <s v="Desember"/>
    <x v="3"/>
    <x v="1"/>
    <x v="2"/>
    <n v="35.786999999999999"/>
  </r>
  <r>
    <x v="0"/>
    <s v="Desember"/>
    <x v="3"/>
    <x v="1"/>
    <x v="3"/>
    <n v="86.498999999999995"/>
  </r>
  <r>
    <x v="0"/>
    <s v="Desember"/>
    <x v="3"/>
    <x v="1"/>
    <x v="4"/>
    <n v="-15"/>
  </r>
  <r>
    <x v="0"/>
    <s v="Desember"/>
    <x v="3"/>
    <x v="1"/>
    <x v="5"/>
    <n v="-7.4080000000000004"/>
  </r>
  <r>
    <x v="0"/>
    <s v="Desember"/>
    <x v="3"/>
    <x v="1"/>
    <x v="6"/>
    <n v="19.228000000000002"/>
  </r>
  <r>
    <x v="0"/>
    <s v="Desember"/>
    <x v="3"/>
    <x v="1"/>
    <x v="7"/>
    <n v="0"/>
  </r>
  <r>
    <x v="0"/>
    <s v="Desember"/>
    <x v="3"/>
    <x v="1"/>
    <x v="8"/>
    <n v="4"/>
  </r>
  <r>
    <x v="0"/>
    <s v="Desember"/>
    <x v="3"/>
    <x v="1"/>
    <x v="9"/>
    <n v="-6"/>
  </r>
  <r>
    <x v="0"/>
    <s v="Desember"/>
    <x v="3"/>
    <x v="2"/>
    <x v="0"/>
    <n v="0"/>
  </r>
  <r>
    <x v="0"/>
    <s v="Desember"/>
    <x v="3"/>
    <x v="2"/>
    <x v="1"/>
    <n v="0"/>
  </r>
  <r>
    <x v="0"/>
    <s v="Desember"/>
    <x v="3"/>
    <x v="2"/>
    <x v="2"/>
    <n v="-437.976"/>
  </r>
  <r>
    <x v="0"/>
    <s v="Desember"/>
    <x v="3"/>
    <x v="2"/>
    <x v="3"/>
    <n v="-122.5"/>
  </r>
  <r>
    <x v="0"/>
    <s v="Desember"/>
    <x v="3"/>
    <x v="2"/>
    <x v="4"/>
    <n v="0"/>
  </r>
  <r>
    <x v="0"/>
    <s v="Desember"/>
    <x v="3"/>
    <x v="2"/>
    <x v="5"/>
    <n v="0"/>
  </r>
  <r>
    <x v="0"/>
    <s v="Desember"/>
    <x v="3"/>
    <x v="2"/>
    <x v="6"/>
    <n v="0"/>
  </r>
  <r>
    <x v="0"/>
    <s v="Desember"/>
    <x v="3"/>
    <x v="2"/>
    <x v="7"/>
    <n v="-121.646"/>
  </r>
  <r>
    <x v="0"/>
    <s v="Desember"/>
    <x v="3"/>
    <x v="2"/>
    <x v="8"/>
    <n v="0"/>
  </r>
  <r>
    <x v="0"/>
    <s v="Desember"/>
    <x v="3"/>
    <x v="2"/>
    <x v="9"/>
    <n v="0"/>
  </r>
  <r>
    <x v="0"/>
    <s v="Desember"/>
    <x v="3"/>
    <x v="3"/>
    <x v="0"/>
    <n v="0"/>
  </r>
  <r>
    <x v="0"/>
    <s v="Desember"/>
    <x v="3"/>
    <x v="3"/>
    <x v="1"/>
    <n v="0"/>
  </r>
  <r>
    <x v="0"/>
    <s v="Desember"/>
    <x v="3"/>
    <x v="3"/>
    <x v="2"/>
    <n v="0"/>
  </r>
  <r>
    <x v="0"/>
    <s v="Desember"/>
    <x v="3"/>
    <x v="3"/>
    <x v="3"/>
    <n v="0"/>
  </r>
  <r>
    <x v="0"/>
    <s v="Desember"/>
    <x v="3"/>
    <x v="3"/>
    <x v="4"/>
    <n v="0"/>
  </r>
  <r>
    <x v="0"/>
    <s v="Desember"/>
    <x v="3"/>
    <x v="3"/>
    <x v="5"/>
    <n v="0"/>
  </r>
  <r>
    <x v="0"/>
    <s v="Desember"/>
    <x v="3"/>
    <x v="3"/>
    <x v="6"/>
    <n v="0"/>
  </r>
  <r>
    <x v="0"/>
    <s v="Desember"/>
    <x v="3"/>
    <x v="3"/>
    <x v="7"/>
    <n v="0"/>
  </r>
  <r>
    <x v="0"/>
    <s v="Desember"/>
    <x v="3"/>
    <x v="3"/>
    <x v="8"/>
    <n v="0"/>
  </r>
  <r>
    <x v="0"/>
    <s v="Desember"/>
    <x v="3"/>
    <x v="3"/>
    <x v="9"/>
    <n v="0"/>
  </r>
  <r>
    <x v="1"/>
    <s v="Desember"/>
    <x v="0"/>
    <x v="0"/>
    <x v="0"/>
    <n v="-160793.897"/>
  </r>
  <r>
    <x v="1"/>
    <s v="Desember"/>
    <x v="0"/>
    <x v="0"/>
    <x v="1"/>
    <n v="-63516.904999999999"/>
  </r>
  <r>
    <x v="1"/>
    <s v="Desember"/>
    <x v="0"/>
    <x v="0"/>
    <x v="2"/>
    <n v="-46790.087"/>
  </r>
  <r>
    <x v="1"/>
    <s v="Desember"/>
    <x v="0"/>
    <x v="0"/>
    <x v="3"/>
    <n v="-76108.209000000003"/>
  </r>
  <r>
    <x v="1"/>
    <s v="Desember"/>
    <x v="0"/>
    <x v="0"/>
    <x v="4"/>
    <n v="-36753.826000000001"/>
  </r>
  <r>
    <x v="1"/>
    <s v="Desember"/>
    <x v="0"/>
    <x v="0"/>
    <x v="5"/>
    <n v="-40023.504999999997"/>
  </r>
  <r>
    <x v="1"/>
    <s v="Desember"/>
    <x v="0"/>
    <x v="0"/>
    <x v="6"/>
    <n v="-71966.907000000007"/>
  </r>
  <r>
    <x v="1"/>
    <s v="Desember"/>
    <x v="0"/>
    <x v="0"/>
    <x v="7"/>
    <n v="-21821.875"/>
  </r>
  <r>
    <x v="1"/>
    <s v="Desember"/>
    <x v="0"/>
    <x v="0"/>
    <x v="8"/>
    <n v="-20395.287"/>
  </r>
  <r>
    <x v="1"/>
    <s v="Desember"/>
    <x v="0"/>
    <x v="0"/>
    <x v="9"/>
    <n v="-26854.973999999998"/>
  </r>
  <r>
    <x v="1"/>
    <s v="Desember"/>
    <x v="0"/>
    <x v="1"/>
    <x v="0"/>
    <n v="-6393.0940000000001"/>
  </r>
  <r>
    <x v="1"/>
    <s v="Desember"/>
    <x v="0"/>
    <x v="1"/>
    <x v="1"/>
    <n v="-23525.988000000001"/>
  </r>
  <r>
    <x v="1"/>
    <s v="Desember"/>
    <x v="0"/>
    <x v="1"/>
    <x v="2"/>
    <n v="-12100.225"/>
  </r>
  <r>
    <x v="1"/>
    <s v="Desember"/>
    <x v="0"/>
    <x v="1"/>
    <x v="3"/>
    <n v="-20291.696"/>
  </r>
  <r>
    <x v="1"/>
    <s v="Desember"/>
    <x v="0"/>
    <x v="1"/>
    <x v="4"/>
    <n v="-18379.472000000002"/>
  </r>
  <r>
    <x v="1"/>
    <s v="Desember"/>
    <x v="0"/>
    <x v="1"/>
    <x v="5"/>
    <n v="-13718.082"/>
  </r>
  <r>
    <x v="1"/>
    <s v="Desember"/>
    <x v="0"/>
    <x v="1"/>
    <x v="6"/>
    <n v="-13449.22"/>
  </r>
  <r>
    <x v="1"/>
    <s v="Desember"/>
    <x v="0"/>
    <x v="1"/>
    <x v="7"/>
    <n v="-754.76"/>
  </r>
  <r>
    <x v="1"/>
    <s v="Desember"/>
    <x v="0"/>
    <x v="1"/>
    <x v="8"/>
    <n v="-1894.4390000000001"/>
  </r>
  <r>
    <x v="1"/>
    <s v="Desember"/>
    <x v="0"/>
    <x v="1"/>
    <x v="9"/>
    <n v="-923.12199999999996"/>
  </r>
  <r>
    <x v="1"/>
    <s v="Desember"/>
    <x v="0"/>
    <x v="2"/>
    <x v="0"/>
    <n v="0"/>
  </r>
  <r>
    <x v="1"/>
    <s v="Desember"/>
    <x v="0"/>
    <x v="2"/>
    <x v="1"/>
    <n v="0"/>
  </r>
  <r>
    <x v="1"/>
    <s v="Desember"/>
    <x v="0"/>
    <x v="2"/>
    <x v="2"/>
    <n v="0"/>
  </r>
  <r>
    <x v="1"/>
    <s v="Desember"/>
    <x v="0"/>
    <x v="2"/>
    <x v="3"/>
    <n v="0"/>
  </r>
  <r>
    <x v="1"/>
    <s v="Desember"/>
    <x v="0"/>
    <x v="2"/>
    <x v="4"/>
    <n v="0"/>
  </r>
  <r>
    <x v="1"/>
    <s v="Desember"/>
    <x v="0"/>
    <x v="2"/>
    <x v="5"/>
    <n v="0"/>
  </r>
  <r>
    <x v="1"/>
    <s v="Desember"/>
    <x v="0"/>
    <x v="2"/>
    <x v="6"/>
    <n v="0"/>
  </r>
  <r>
    <x v="1"/>
    <s v="Desember"/>
    <x v="0"/>
    <x v="2"/>
    <x v="7"/>
    <n v="0"/>
  </r>
  <r>
    <x v="1"/>
    <s v="Desember"/>
    <x v="0"/>
    <x v="2"/>
    <x v="8"/>
    <n v="0"/>
  </r>
  <r>
    <x v="1"/>
    <s v="Desember"/>
    <x v="0"/>
    <x v="2"/>
    <x v="9"/>
    <n v="0"/>
  </r>
  <r>
    <x v="1"/>
    <s v="Desember"/>
    <x v="0"/>
    <x v="3"/>
    <x v="0"/>
    <n v="0"/>
  </r>
  <r>
    <x v="1"/>
    <s v="Desember"/>
    <x v="0"/>
    <x v="3"/>
    <x v="1"/>
    <n v="0"/>
  </r>
  <r>
    <x v="1"/>
    <s v="Desember"/>
    <x v="0"/>
    <x v="3"/>
    <x v="2"/>
    <n v="0"/>
  </r>
  <r>
    <x v="1"/>
    <s v="Desember"/>
    <x v="0"/>
    <x v="3"/>
    <x v="3"/>
    <n v="0"/>
  </r>
  <r>
    <x v="1"/>
    <s v="Desember"/>
    <x v="0"/>
    <x v="3"/>
    <x v="4"/>
    <n v="0"/>
  </r>
  <r>
    <x v="1"/>
    <s v="Desember"/>
    <x v="0"/>
    <x v="3"/>
    <x v="5"/>
    <n v="0"/>
  </r>
  <r>
    <x v="1"/>
    <s v="Desember"/>
    <x v="0"/>
    <x v="3"/>
    <x v="6"/>
    <n v="0"/>
  </r>
  <r>
    <x v="1"/>
    <s v="Desember"/>
    <x v="0"/>
    <x v="3"/>
    <x v="7"/>
    <n v="0"/>
  </r>
  <r>
    <x v="1"/>
    <s v="Desember"/>
    <x v="0"/>
    <x v="3"/>
    <x v="8"/>
    <n v="0"/>
  </r>
  <r>
    <x v="1"/>
    <s v="Desember"/>
    <x v="0"/>
    <x v="3"/>
    <x v="9"/>
    <n v="0"/>
  </r>
  <r>
    <x v="1"/>
    <s v="Desember"/>
    <x v="1"/>
    <x v="0"/>
    <x v="0"/>
    <n v="-6354.4859999999999"/>
  </r>
  <r>
    <x v="1"/>
    <s v="Desember"/>
    <x v="1"/>
    <x v="0"/>
    <x v="1"/>
    <n v="-30270.739000000001"/>
  </r>
  <r>
    <x v="1"/>
    <s v="Desember"/>
    <x v="1"/>
    <x v="0"/>
    <x v="2"/>
    <n v="-21574.331999999999"/>
  </r>
  <r>
    <x v="1"/>
    <s v="Desember"/>
    <x v="1"/>
    <x v="0"/>
    <x v="3"/>
    <n v="-44490.504000000001"/>
  </r>
  <r>
    <x v="1"/>
    <s v="Desember"/>
    <x v="1"/>
    <x v="0"/>
    <x v="4"/>
    <n v="-14425.236999999999"/>
  </r>
  <r>
    <x v="1"/>
    <s v="Desember"/>
    <x v="1"/>
    <x v="0"/>
    <x v="5"/>
    <n v="-45810.366000000002"/>
  </r>
  <r>
    <x v="1"/>
    <s v="Desember"/>
    <x v="1"/>
    <x v="0"/>
    <x v="6"/>
    <n v="-57855.821000000004"/>
  </r>
  <r>
    <x v="1"/>
    <s v="Desember"/>
    <x v="1"/>
    <x v="0"/>
    <x v="7"/>
    <n v="-1102.383"/>
  </r>
  <r>
    <x v="1"/>
    <s v="Desember"/>
    <x v="1"/>
    <x v="0"/>
    <x v="8"/>
    <n v="-3191.098"/>
  </r>
  <r>
    <x v="1"/>
    <s v="Desember"/>
    <x v="1"/>
    <x v="0"/>
    <x v="9"/>
    <n v="-6072.3509999999997"/>
  </r>
  <r>
    <x v="1"/>
    <s v="Desember"/>
    <x v="1"/>
    <x v="1"/>
    <x v="0"/>
    <n v="0"/>
  </r>
  <r>
    <x v="1"/>
    <s v="Desember"/>
    <x v="1"/>
    <x v="1"/>
    <x v="1"/>
    <n v="-3379.3139999999999"/>
  </r>
  <r>
    <x v="1"/>
    <s v="Desember"/>
    <x v="1"/>
    <x v="1"/>
    <x v="2"/>
    <n v="0"/>
  </r>
  <r>
    <x v="1"/>
    <s v="Desember"/>
    <x v="1"/>
    <x v="1"/>
    <x v="3"/>
    <n v="-5314.8639999999996"/>
  </r>
  <r>
    <x v="1"/>
    <s v="Desember"/>
    <x v="1"/>
    <x v="1"/>
    <x v="4"/>
    <n v="-2390.4520000000002"/>
  </r>
  <r>
    <x v="1"/>
    <s v="Desember"/>
    <x v="1"/>
    <x v="1"/>
    <x v="5"/>
    <n v="-3031.5430000000001"/>
  </r>
  <r>
    <x v="1"/>
    <s v="Desember"/>
    <x v="1"/>
    <x v="1"/>
    <x v="6"/>
    <n v="-2183.0030000000002"/>
  </r>
  <r>
    <x v="1"/>
    <s v="Desember"/>
    <x v="1"/>
    <x v="1"/>
    <x v="7"/>
    <n v="0"/>
  </r>
  <r>
    <x v="1"/>
    <s v="Desember"/>
    <x v="1"/>
    <x v="1"/>
    <x v="8"/>
    <n v="0"/>
  </r>
  <r>
    <x v="1"/>
    <s v="Desember"/>
    <x v="1"/>
    <x v="1"/>
    <x v="9"/>
    <n v="0"/>
  </r>
  <r>
    <x v="1"/>
    <s v="Desember"/>
    <x v="1"/>
    <x v="2"/>
    <x v="0"/>
    <n v="0"/>
  </r>
  <r>
    <x v="1"/>
    <s v="Desember"/>
    <x v="1"/>
    <x v="2"/>
    <x v="1"/>
    <n v="0"/>
  </r>
  <r>
    <x v="1"/>
    <s v="Desember"/>
    <x v="1"/>
    <x v="2"/>
    <x v="2"/>
    <n v="0"/>
  </r>
  <r>
    <x v="1"/>
    <s v="Desember"/>
    <x v="1"/>
    <x v="2"/>
    <x v="3"/>
    <n v="0"/>
  </r>
  <r>
    <x v="1"/>
    <s v="Desember"/>
    <x v="1"/>
    <x v="2"/>
    <x v="4"/>
    <n v="0"/>
  </r>
  <r>
    <x v="1"/>
    <s v="Desember"/>
    <x v="1"/>
    <x v="2"/>
    <x v="5"/>
    <n v="0"/>
  </r>
  <r>
    <x v="1"/>
    <s v="Desember"/>
    <x v="1"/>
    <x v="2"/>
    <x v="6"/>
    <n v="0"/>
  </r>
  <r>
    <x v="1"/>
    <s v="Desember"/>
    <x v="1"/>
    <x v="2"/>
    <x v="7"/>
    <n v="0"/>
  </r>
  <r>
    <x v="1"/>
    <s v="Desember"/>
    <x v="1"/>
    <x v="2"/>
    <x v="8"/>
    <n v="0"/>
  </r>
  <r>
    <x v="1"/>
    <s v="Desember"/>
    <x v="1"/>
    <x v="2"/>
    <x v="9"/>
    <n v="0"/>
  </r>
  <r>
    <x v="1"/>
    <s v="Desember"/>
    <x v="1"/>
    <x v="3"/>
    <x v="0"/>
    <n v="0"/>
  </r>
  <r>
    <x v="1"/>
    <s v="Desember"/>
    <x v="1"/>
    <x v="3"/>
    <x v="1"/>
    <n v="0"/>
  </r>
  <r>
    <x v="1"/>
    <s v="Desember"/>
    <x v="1"/>
    <x v="3"/>
    <x v="2"/>
    <n v="0"/>
  </r>
  <r>
    <x v="1"/>
    <s v="Desember"/>
    <x v="1"/>
    <x v="3"/>
    <x v="3"/>
    <n v="0"/>
  </r>
  <r>
    <x v="1"/>
    <s v="Desember"/>
    <x v="1"/>
    <x v="3"/>
    <x v="4"/>
    <n v="0"/>
  </r>
  <r>
    <x v="1"/>
    <s v="Desember"/>
    <x v="1"/>
    <x v="3"/>
    <x v="5"/>
    <n v="0"/>
  </r>
  <r>
    <x v="1"/>
    <s v="Desember"/>
    <x v="1"/>
    <x v="3"/>
    <x v="6"/>
    <n v="0"/>
  </r>
  <r>
    <x v="1"/>
    <s v="Desember"/>
    <x v="1"/>
    <x v="3"/>
    <x v="7"/>
    <n v="0"/>
  </r>
  <r>
    <x v="1"/>
    <s v="Desember"/>
    <x v="1"/>
    <x v="3"/>
    <x v="8"/>
    <n v="0"/>
  </r>
  <r>
    <x v="1"/>
    <s v="Desember"/>
    <x v="1"/>
    <x v="3"/>
    <x v="9"/>
    <n v="0"/>
  </r>
  <r>
    <x v="1"/>
    <s v="Desember"/>
    <x v="2"/>
    <x v="0"/>
    <x v="0"/>
    <n v="0"/>
  </r>
  <r>
    <x v="1"/>
    <s v="Desember"/>
    <x v="2"/>
    <x v="0"/>
    <x v="1"/>
    <n v="0"/>
  </r>
  <r>
    <x v="1"/>
    <s v="Desember"/>
    <x v="2"/>
    <x v="0"/>
    <x v="2"/>
    <n v="0"/>
  </r>
  <r>
    <x v="1"/>
    <s v="Desember"/>
    <x v="2"/>
    <x v="0"/>
    <x v="3"/>
    <n v="-160"/>
  </r>
  <r>
    <x v="1"/>
    <s v="Desember"/>
    <x v="2"/>
    <x v="0"/>
    <x v="4"/>
    <n v="0"/>
  </r>
  <r>
    <x v="1"/>
    <s v="Desember"/>
    <x v="2"/>
    <x v="0"/>
    <x v="5"/>
    <n v="0"/>
  </r>
  <r>
    <x v="1"/>
    <s v="Desember"/>
    <x v="2"/>
    <x v="0"/>
    <x v="6"/>
    <n v="0"/>
  </r>
  <r>
    <x v="1"/>
    <s v="Desember"/>
    <x v="2"/>
    <x v="0"/>
    <x v="7"/>
    <n v="-29.015000000000001"/>
  </r>
  <r>
    <x v="1"/>
    <s v="Desember"/>
    <x v="2"/>
    <x v="0"/>
    <x v="8"/>
    <n v="0"/>
  </r>
  <r>
    <x v="1"/>
    <s v="Desember"/>
    <x v="2"/>
    <x v="0"/>
    <x v="9"/>
    <n v="0"/>
  </r>
  <r>
    <x v="1"/>
    <s v="Desember"/>
    <x v="2"/>
    <x v="1"/>
    <x v="0"/>
    <n v="0"/>
  </r>
  <r>
    <x v="1"/>
    <s v="Desember"/>
    <x v="2"/>
    <x v="1"/>
    <x v="1"/>
    <n v="0"/>
  </r>
  <r>
    <x v="1"/>
    <s v="Desember"/>
    <x v="2"/>
    <x v="1"/>
    <x v="2"/>
    <n v="0"/>
  </r>
  <r>
    <x v="1"/>
    <s v="Desember"/>
    <x v="2"/>
    <x v="1"/>
    <x v="3"/>
    <n v="0"/>
  </r>
  <r>
    <x v="1"/>
    <s v="Desember"/>
    <x v="2"/>
    <x v="1"/>
    <x v="4"/>
    <n v="0"/>
  </r>
  <r>
    <x v="1"/>
    <s v="Desember"/>
    <x v="2"/>
    <x v="1"/>
    <x v="5"/>
    <n v="0"/>
  </r>
  <r>
    <x v="1"/>
    <s v="Desember"/>
    <x v="2"/>
    <x v="1"/>
    <x v="6"/>
    <n v="0"/>
  </r>
  <r>
    <x v="1"/>
    <s v="Desember"/>
    <x v="2"/>
    <x v="1"/>
    <x v="7"/>
    <n v="0"/>
  </r>
  <r>
    <x v="1"/>
    <s v="Desember"/>
    <x v="2"/>
    <x v="1"/>
    <x v="8"/>
    <n v="0"/>
  </r>
  <r>
    <x v="1"/>
    <s v="Desember"/>
    <x v="2"/>
    <x v="1"/>
    <x v="9"/>
    <n v="0"/>
  </r>
  <r>
    <x v="1"/>
    <s v="Desember"/>
    <x v="2"/>
    <x v="2"/>
    <x v="0"/>
    <n v="0"/>
  </r>
  <r>
    <x v="1"/>
    <s v="Desember"/>
    <x v="2"/>
    <x v="2"/>
    <x v="1"/>
    <n v="0"/>
  </r>
  <r>
    <x v="1"/>
    <s v="Desember"/>
    <x v="2"/>
    <x v="2"/>
    <x v="2"/>
    <n v="0"/>
  </r>
  <r>
    <x v="1"/>
    <s v="Desember"/>
    <x v="2"/>
    <x v="2"/>
    <x v="3"/>
    <n v="0"/>
  </r>
  <r>
    <x v="1"/>
    <s v="Desember"/>
    <x v="2"/>
    <x v="2"/>
    <x v="4"/>
    <n v="0"/>
  </r>
  <r>
    <x v="1"/>
    <s v="Desember"/>
    <x v="2"/>
    <x v="2"/>
    <x v="5"/>
    <n v="0"/>
  </r>
  <r>
    <x v="1"/>
    <s v="Desember"/>
    <x v="2"/>
    <x v="2"/>
    <x v="6"/>
    <n v="0"/>
  </r>
  <r>
    <x v="1"/>
    <s v="Desember"/>
    <x v="2"/>
    <x v="2"/>
    <x v="7"/>
    <n v="29.015000000000001"/>
  </r>
  <r>
    <x v="1"/>
    <s v="Desember"/>
    <x v="2"/>
    <x v="2"/>
    <x v="8"/>
    <n v="0"/>
  </r>
  <r>
    <x v="1"/>
    <s v="Desember"/>
    <x v="2"/>
    <x v="2"/>
    <x v="9"/>
    <n v="0"/>
  </r>
  <r>
    <x v="1"/>
    <s v="Desember"/>
    <x v="2"/>
    <x v="3"/>
    <x v="0"/>
    <n v="0"/>
  </r>
  <r>
    <x v="1"/>
    <s v="Desember"/>
    <x v="2"/>
    <x v="3"/>
    <x v="1"/>
    <n v="0"/>
  </r>
  <r>
    <x v="1"/>
    <s v="Desember"/>
    <x v="2"/>
    <x v="3"/>
    <x v="2"/>
    <n v="0"/>
  </r>
  <r>
    <x v="1"/>
    <s v="Desember"/>
    <x v="2"/>
    <x v="3"/>
    <x v="3"/>
    <n v="0"/>
  </r>
  <r>
    <x v="1"/>
    <s v="Desember"/>
    <x v="2"/>
    <x v="3"/>
    <x v="4"/>
    <n v="0"/>
  </r>
  <r>
    <x v="1"/>
    <s v="Desember"/>
    <x v="2"/>
    <x v="3"/>
    <x v="5"/>
    <n v="0"/>
  </r>
  <r>
    <x v="1"/>
    <s v="Desember"/>
    <x v="2"/>
    <x v="3"/>
    <x v="6"/>
    <n v="0"/>
  </r>
  <r>
    <x v="1"/>
    <s v="Desember"/>
    <x v="2"/>
    <x v="3"/>
    <x v="7"/>
    <n v="0"/>
  </r>
  <r>
    <x v="1"/>
    <s v="Desember"/>
    <x v="2"/>
    <x v="3"/>
    <x v="8"/>
    <n v="0"/>
  </r>
  <r>
    <x v="1"/>
    <s v="Desember"/>
    <x v="2"/>
    <x v="3"/>
    <x v="9"/>
    <n v="0"/>
  </r>
  <r>
    <x v="1"/>
    <s v="Desember"/>
    <x v="3"/>
    <x v="0"/>
    <x v="0"/>
    <n v="372.32499999999999"/>
  </r>
  <r>
    <x v="1"/>
    <s v="Desember"/>
    <x v="3"/>
    <x v="0"/>
    <x v="1"/>
    <n v="-3075.2190000000001"/>
  </r>
  <r>
    <x v="1"/>
    <s v="Desember"/>
    <x v="3"/>
    <x v="0"/>
    <x v="2"/>
    <n v="-2813.953"/>
  </r>
  <r>
    <x v="1"/>
    <s v="Desember"/>
    <x v="3"/>
    <x v="0"/>
    <x v="3"/>
    <n v="-4394.4930000000004"/>
  </r>
  <r>
    <x v="1"/>
    <s v="Desember"/>
    <x v="3"/>
    <x v="0"/>
    <x v="4"/>
    <n v="-365.93400000000003"/>
  </r>
  <r>
    <x v="1"/>
    <s v="Desember"/>
    <x v="3"/>
    <x v="0"/>
    <x v="5"/>
    <n v="-5626.4340000000002"/>
  </r>
  <r>
    <x v="1"/>
    <s v="Desember"/>
    <x v="3"/>
    <x v="0"/>
    <x v="6"/>
    <n v="-2450.625"/>
  </r>
  <r>
    <x v="1"/>
    <s v="Desember"/>
    <x v="3"/>
    <x v="0"/>
    <x v="7"/>
    <n v="-63.185000000000002"/>
  </r>
  <r>
    <x v="1"/>
    <s v="Desember"/>
    <x v="3"/>
    <x v="0"/>
    <x v="8"/>
    <n v="-5686.2879999999996"/>
  </r>
  <r>
    <x v="1"/>
    <s v="Desember"/>
    <x v="3"/>
    <x v="0"/>
    <x v="9"/>
    <n v="-6287.5590000000002"/>
  </r>
  <r>
    <x v="1"/>
    <s v="Desember"/>
    <x v="3"/>
    <x v="1"/>
    <x v="0"/>
    <n v="20"/>
  </r>
  <r>
    <x v="1"/>
    <s v="Desember"/>
    <x v="3"/>
    <x v="1"/>
    <x v="1"/>
    <n v="-176.85499999999999"/>
  </r>
  <r>
    <x v="1"/>
    <s v="Desember"/>
    <x v="3"/>
    <x v="1"/>
    <x v="2"/>
    <n v="0.58499999999999996"/>
  </r>
  <r>
    <x v="1"/>
    <s v="Desember"/>
    <x v="3"/>
    <x v="1"/>
    <x v="3"/>
    <n v="300.38799999999998"/>
  </r>
  <r>
    <x v="1"/>
    <s v="Desember"/>
    <x v="3"/>
    <x v="1"/>
    <x v="4"/>
    <n v="0"/>
  </r>
  <r>
    <x v="1"/>
    <s v="Desember"/>
    <x v="3"/>
    <x v="1"/>
    <x v="5"/>
    <n v="1092.4939999999999"/>
  </r>
  <r>
    <x v="1"/>
    <s v="Desember"/>
    <x v="3"/>
    <x v="1"/>
    <x v="6"/>
    <n v="12.744999999999999"/>
  </r>
  <r>
    <x v="1"/>
    <s v="Desember"/>
    <x v="3"/>
    <x v="1"/>
    <x v="7"/>
    <n v="0"/>
  </r>
  <r>
    <x v="1"/>
    <s v="Desember"/>
    <x v="3"/>
    <x v="1"/>
    <x v="8"/>
    <n v="0"/>
  </r>
  <r>
    <x v="1"/>
    <s v="Desember"/>
    <x v="3"/>
    <x v="1"/>
    <x v="9"/>
    <n v="79.400000000000006"/>
  </r>
  <r>
    <x v="1"/>
    <s v="Desember"/>
    <x v="3"/>
    <x v="2"/>
    <x v="0"/>
    <n v="0"/>
  </r>
  <r>
    <x v="1"/>
    <s v="Desember"/>
    <x v="3"/>
    <x v="2"/>
    <x v="1"/>
    <n v="0"/>
  </r>
  <r>
    <x v="1"/>
    <s v="Desember"/>
    <x v="3"/>
    <x v="2"/>
    <x v="2"/>
    <n v="0"/>
  </r>
  <r>
    <x v="1"/>
    <s v="Desember"/>
    <x v="3"/>
    <x v="2"/>
    <x v="3"/>
    <n v="-182.99299999999999"/>
  </r>
  <r>
    <x v="1"/>
    <s v="Desember"/>
    <x v="3"/>
    <x v="2"/>
    <x v="4"/>
    <n v="-125"/>
  </r>
  <r>
    <x v="1"/>
    <s v="Desember"/>
    <x v="3"/>
    <x v="2"/>
    <x v="5"/>
    <n v="0"/>
  </r>
  <r>
    <x v="1"/>
    <s v="Desember"/>
    <x v="3"/>
    <x v="2"/>
    <x v="6"/>
    <n v="0"/>
  </r>
  <r>
    <x v="1"/>
    <s v="Desember"/>
    <x v="3"/>
    <x v="2"/>
    <x v="7"/>
    <n v="-181.173"/>
  </r>
  <r>
    <x v="1"/>
    <s v="Desember"/>
    <x v="3"/>
    <x v="2"/>
    <x v="8"/>
    <n v="-7.6150000000000002"/>
  </r>
  <r>
    <x v="1"/>
    <s v="Desember"/>
    <x v="3"/>
    <x v="2"/>
    <x v="9"/>
    <n v="0"/>
  </r>
  <r>
    <x v="1"/>
    <s v="Desember"/>
    <x v="3"/>
    <x v="3"/>
    <x v="0"/>
    <n v="0"/>
  </r>
  <r>
    <x v="1"/>
    <s v="Desember"/>
    <x v="3"/>
    <x v="3"/>
    <x v="1"/>
    <n v="0"/>
  </r>
  <r>
    <x v="1"/>
    <s v="Desember"/>
    <x v="3"/>
    <x v="3"/>
    <x v="2"/>
    <n v="0"/>
  </r>
  <r>
    <x v="1"/>
    <s v="Desember"/>
    <x v="3"/>
    <x v="3"/>
    <x v="3"/>
    <n v="0"/>
  </r>
  <r>
    <x v="1"/>
    <s v="Desember"/>
    <x v="3"/>
    <x v="3"/>
    <x v="4"/>
    <n v="0"/>
  </r>
  <r>
    <x v="1"/>
    <s v="Desember"/>
    <x v="3"/>
    <x v="3"/>
    <x v="5"/>
    <n v="0"/>
  </r>
  <r>
    <x v="1"/>
    <s v="Desember"/>
    <x v="3"/>
    <x v="3"/>
    <x v="6"/>
    <n v="0"/>
  </r>
  <r>
    <x v="1"/>
    <s v="Desember"/>
    <x v="3"/>
    <x v="3"/>
    <x v="7"/>
    <n v="0"/>
  </r>
  <r>
    <x v="1"/>
    <s v="Desember"/>
    <x v="3"/>
    <x v="3"/>
    <x v="8"/>
    <n v="0"/>
  </r>
  <r>
    <x v="1"/>
    <s v="Desember"/>
    <x v="3"/>
    <x v="3"/>
    <x v="9"/>
    <n v="0"/>
  </r>
  <r>
    <x v="2"/>
    <s v="Desember"/>
    <x v="0"/>
    <x v="0"/>
    <x v="0"/>
    <n v="-148126.196"/>
  </r>
  <r>
    <x v="2"/>
    <s v="Desember"/>
    <x v="0"/>
    <x v="0"/>
    <x v="1"/>
    <n v="-63195.959000000003"/>
  </r>
  <r>
    <x v="2"/>
    <s v="Desember"/>
    <x v="0"/>
    <x v="0"/>
    <x v="2"/>
    <n v="-44041.084000000003"/>
  </r>
  <r>
    <x v="2"/>
    <s v="Desember"/>
    <x v="0"/>
    <x v="0"/>
    <x v="3"/>
    <n v="-72641.376000000004"/>
  </r>
  <r>
    <x v="2"/>
    <s v="Desember"/>
    <x v="0"/>
    <x v="0"/>
    <x v="4"/>
    <n v="-36048.11"/>
  </r>
  <r>
    <x v="2"/>
    <s v="Desember"/>
    <x v="0"/>
    <x v="0"/>
    <x v="5"/>
    <n v="-37731.860999999997"/>
  </r>
  <r>
    <x v="2"/>
    <s v="Desember"/>
    <x v="0"/>
    <x v="0"/>
    <x v="6"/>
    <n v="-67959.459000000003"/>
  </r>
  <r>
    <x v="2"/>
    <s v="Desember"/>
    <x v="0"/>
    <x v="0"/>
    <x v="7"/>
    <n v="-20968"/>
  </r>
  <r>
    <x v="2"/>
    <s v="Desember"/>
    <x v="0"/>
    <x v="0"/>
    <x v="8"/>
    <n v="-21756.464"/>
  </r>
  <r>
    <x v="2"/>
    <s v="Desember"/>
    <x v="0"/>
    <x v="0"/>
    <x v="9"/>
    <n v="-24632.084999999999"/>
  </r>
  <r>
    <x v="2"/>
    <s v="Desember"/>
    <x v="0"/>
    <x v="1"/>
    <x v="0"/>
    <n v="7097.9219999999996"/>
  </r>
  <r>
    <x v="2"/>
    <s v="Desember"/>
    <x v="0"/>
    <x v="1"/>
    <x v="1"/>
    <n v="-28103.255000000001"/>
  </r>
  <r>
    <x v="2"/>
    <s v="Desember"/>
    <x v="0"/>
    <x v="1"/>
    <x v="2"/>
    <n v="-21541.085999999999"/>
  </r>
  <r>
    <x v="2"/>
    <s v="Desember"/>
    <x v="0"/>
    <x v="1"/>
    <x v="3"/>
    <n v="-24183.269"/>
  </r>
  <r>
    <x v="2"/>
    <s v="Desember"/>
    <x v="0"/>
    <x v="1"/>
    <x v="4"/>
    <n v="-15104.609"/>
  </r>
  <r>
    <x v="2"/>
    <s v="Desember"/>
    <x v="0"/>
    <x v="1"/>
    <x v="5"/>
    <n v="-15276.534"/>
  </r>
  <r>
    <x v="2"/>
    <s v="Desember"/>
    <x v="0"/>
    <x v="1"/>
    <x v="6"/>
    <n v="-18670.556"/>
  </r>
  <r>
    <x v="2"/>
    <s v="Desember"/>
    <x v="0"/>
    <x v="1"/>
    <x v="7"/>
    <n v="-731.351"/>
  </r>
  <r>
    <x v="2"/>
    <s v="Desember"/>
    <x v="0"/>
    <x v="1"/>
    <x v="8"/>
    <n v="-2089.1709999999998"/>
  </r>
  <r>
    <x v="2"/>
    <s v="Desember"/>
    <x v="0"/>
    <x v="1"/>
    <x v="9"/>
    <n v="-2629.2289999999998"/>
  </r>
  <r>
    <x v="2"/>
    <s v="Desember"/>
    <x v="0"/>
    <x v="2"/>
    <x v="0"/>
    <n v="0"/>
  </r>
  <r>
    <x v="2"/>
    <s v="Desember"/>
    <x v="0"/>
    <x v="2"/>
    <x v="1"/>
    <n v="0"/>
  </r>
  <r>
    <x v="2"/>
    <s v="Desember"/>
    <x v="0"/>
    <x v="2"/>
    <x v="2"/>
    <n v="0"/>
  </r>
  <r>
    <x v="2"/>
    <s v="Desember"/>
    <x v="0"/>
    <x v="2"/>
    <x v="3"/>
    <n v="0"/>
  </r>
  <r>
    <x v="2"/>
    <s v="Desember"/>
    <x v="0"/>
    <x v="2"/>
    <x v="4"/>
    <n v="0"/>
  </r>
  <r>
    <x v="2"/>
    <s v="Desember"/>
    <x v="0"/>
    <x v="2"/>
    <x v="5"/>
    <n v="0"/>
  </r>
  <r>
    <x v="2"/>
    <s v="Desember"/>
    <x v="0"/>
    <x v="2"/>
    <x v="6"/>
    <n v="0"/>
  </r>
  <r>
    <x v="2"/>
    <s v="Desember"/>
    <x v="0"/>
    <x v="2"/>
    <x v="7"/>
    <n v="0"/>
  </r>
  <r>
    <x v="2"/>
    <s v="Desember"/>
    <x v="0"/>
    <x v="2"/>
    <x v="8"/>
    <n v="0"/>
  </r>
  <r>
    <x v="2"/>
    <s v="Desember"/>
    <x v="0"/>
    <x v="2"/>
    <x v="9"/>
    <n v="0"/>
  </r>
  <r>
    <x v="2"/>
    <s v="Desember"/>
    <x v="0"/>
    <x v="3"/>
    <x v="0"/>
    <n v="0"/>
  </r>
  <r>
    <x v="2"/>
    <s v="Desember"/>
    <x v="0"/>
    <x v="3"/>
    <x v="1"/>
    <n v="0"/>
  </r>
  <r>
    <x v="2"/>
    <s v="Desember"/>
    <x v="0"/>
    <x v="3"/>
    <x v="2"/>
    <n v="0"/>
  </r>
  <r>
    <x v="2"/>
    <s v="Desember"/>
    <x v="0"/>
    <x v="3"/>
    <x v="3"/>
    <n v="0"/>
  </r>
  <r>
    <x v="2"/>
    <s v="Desember"/>
    <x v="0"/>
    <x v="3"/>
    <x v="4"/>
    <n v="0"/>
  </r>
  <r>
    <x v="2"/>
    <s v="Desember"/>
    <x v="0"/>
    <x v="3"/>
    <x v="5"/>
    <n v="0"/>
  </r>
  <r>
    <x v="2"/>
    <s v="Desember"/>
    <x v="0"/>
    <x v="3"/>
    <x v="6"/>
    <n v="0"/>
  </r>
  <r>
    <x v="2"/>
    <s v="Desember"/>
    <x v="0"/>
    <x v="3"/>
    <x v="7"/>
    <n v="0"/>
  </r>
  <r>
    <x v="2"/>
    <s v="Desember"/>
    <x v="0"/>
    <x v="3"/>
    <x v="8"/>
    <n v="0"/>
  </r>
  <r>
    <x v="2"/>
    <s v="Desember"/>
    <x v="0"/>
    <x v="3"/>
    <x v="9"/>
    <n v="0"/>
  </r>
  <r>
    <x v="2"/>
    <s v="Desember"/>
    <x v="1"/>
    <x v="0"/>
    <x v="0"/>
    <n v="-4979.1030000000001"/>
  </r>
  <r>
    <x v="2"/>
    <s v="Desember"/>
    <x v="1"/>
    <x v="0"/>
    <x v="1"/>
    <n v="-29348.073"/>
  </r>
  <r>
    <x v="2"/>
    <s v="Desember"/>
    <x v="1"/>
    <x v="0"/>
    <x v="2"/>
    <n v="-21614.306"/>
  </r>
  <r>
    <x v="2"/>
    <s v="Desember"/>
    <x v="1"/>
    <x v="0"/>
    <x v="3"/>
    <n v="-42957.398999999998"/>
  </r>
  <r>
    <x v="2"/>
    <s v="Desember"/>
    <x v="1"/>
    <x v="0"/>
    <x v="4"/>
    <n v="-11372.996999999999"/>
  </r>
  <r>
    <x v="2"/>
    <s v="Desember"/>
    <x v="1"/>
    <x v="0"/>
    <x v="5"/>
    <n v="-58498.51"/>
  </r>
  <r>
    <x v="2"/>
    <s v="Desember"/>
    <x v="1"/>
    <x v="0"/>
    <x v="6"/>
    <n v="-62187.616000000002"/>
  </r>
  <r>
    <x v="2"/>
    <s v="Desember"/>
    <x v="1"/>
    <x v="0"/>
    <x v="7"/>
    <n v="-1241.633"/>
  </r>
  <r>
    <x v="2"/>
    <s v="Desember"/>
    <x v="1"/>
    <x v="0"/>
    <x v="8"/>
    <n v="-1565.9760000000001"/>
  </r>
  <r>
    <x v="2"/>
    <s v="Desember"/>
    <x v="1"/>
    <x v="0"/>
    <x v="9"/>
    <n v="-8800.3490000000002"/>
  </r>
  <r>
    <x v="2"/>
    <s v="Desember"/>
    <x v="1"/>
    <x v="1"/>
    <x v="0"/>
    <n v="0"/>
  </r>
  <r>
    <x v="2"/>
    <s v="Desember"/>
    <x v="1"/>
    <x v="1"/>
    <x v="1"/>
    <n v="-1825.691"/>
  </r>
  <r>
    <x v="2"/>
    <s v="Desember"/>
    <x v="1"/>
    <x v="1"/>
    <x v="2"/>
    <n v="-476.17200000000003"/>
  </r>
  <r>
    <x v="2"/>
    <s v="Desember"/>
    <x v="1"/>
    <x v="1"/>
    <x v="3"/>
    <n v="-4549.2719999999999"/>
  </r>
  <r>
    <x v="2"/>
    <s v="Desember"/>
    <x v="1"/>
    <x v="1"/>
    <x v="4"/>
    <n v="-3225.1410000000001"/>
  </r>
  <r>
    <x v="2"/>
    <s v="Desember"/>
    <x v="1"/>
    <x v="1"/>
    <x v="5"/>
    <n v="-1870.1110000000001"/>
  </r>
  <r>
    <x v="2"/>
    <s v="Desember"/>
    <x v="1"/>
    <x v="1"/>
    <x v="6"/>
    <n v="-4494.683"/>
  </r>
  <r>
    <x v="2"/>
    <s v="Desember"/>
    <x v="1"/>
    <x v="1"/>
    <x v="7"/>
    <n v="0"/>
  </r>
  <r>
    <x v="2"/>
    <s v="Desember"/>
    <x v="1"/>
    <x v="1"/>
    <x v="8"/>
    <n v="0"/>
  </r>
  <r>
    <x v="2"/>
    <s v="Desember"/>
    <x v="1"/>
    <x v="1"/>
    <x v="9"/>
    <n v="0"/>
  </r>
  <r>
    <x v="2"/>
    <s v="Desember"/>
    <x v="1"/>
    <x v="2"/>
    <x v="0"/>
    <n v="0"/>
  </r>
  <r>
    <x v="2"/>
    <s v="Desember"/>
    <x v="1"/>
    <x v="2"/>
    <x v="1"/>
    <n v="0"/>
  </r>
  <r>
    <x v="2"/>
    <s v="Desember"/>
    <x v="1"/>
    <x v="2"/>
    <x v="2"/>
    <n v="0"/>
  </r>
  <r>
    <x v="2"/>
    <s v="Desember"/>
    <x v="1"/>
    <x v="2"/>
    <x v="3"/>
    <n v="0"/>
  </r>
  <r>
    <x v="2"/>
    <s v="Desember"/>
    <x v="1"/>
    <x v="2"/>
    <x v="4"/>
    <n v="0"/>
  </r>
  <r>
    <x v="2"/>
    <s v="Desember"/>
    <x v="1"/>
    <x v="2"/>
    <x v="5"/>
    <n v="0"/>
  </r>
  <r>
    <x v="2"/>
    <s v="Desember"/>
    <x v="1"/>
    <x v="2"/>
    <x v="6"/>
    <n v="0"/>
  </r>
  <r>
    <x v="2"/>
    <s v="Desember"/>
    <x v="1"/>
    <x v="2"/>
    <x v="7"/>
    <n v="0"/>
  </r>
  <r>
    <x v="2"/>
    <s v="Desember"/>
    <x v="1"/>
    <x v="2"/>
    <x v="8"/>
    <n v="0"/>
  </r>
  <r>
    <x v="2"/>
    <s v="Desember"/>
    <x v="1"/>
    <x v="2"/>
    <x v="9"/>
    <n v="0"/>
  </r>
  <r>
    <x v="2"/>
    <s v="Desember"/>
    <x v="1"/>
    <x v="3"/>
    <x v="0"/>
    <n v="0"/>
  </r>
  <r>
    <x v="2"/>
    <s v="Desember"/>
    <x v="1"/>
    <x v="3"/>
    <x v="1"/>
    <n v="0"/>
  </r>
  <r>
    <x v="2"/>
    <s v="Desember"/>
    <x v="1"/>
    <x v="3"/>
    <x v="2"/>
    <n v="0"/>
  </r>
  <r>
    <x v="2"/>
    <s v="Desember"/>
    <x v="1"/>
    <x v="3"/>
    <x v="3"/>
    <n v="0"/>
  </r>
  <r>
    <x v="2"/>
    <s v="Desember"/>
    <x v="1"/>
    <x v="3"/>
    <x v="4"/>
    <n v="0"/>
  </r>
  <r>
    <x v="2"/>
    <s v="Desember"/>
    <x v="1"/>
    <x v="3"/>
    <x v="5"/>
    <n v="0"/>
  </r>
  <r>
    <x v="2"/>
    <s v="Desember"/>
    <x v="1"/>
    <x v="3"/>
    <x v="6"/>
    <n v="0"/>
  </r>
  <r>
    <x v="2"/>
    <s v="Desember"/>
    <x v="1"/>
    <x v="3"/>
    <x v="7"/>
    <n v="0"/>
  </r>
  <r>
    <x v="2"/>
    <s v="Desember"/>
    <x v="1"/>
    <x v="3"/>
    <x v="8"/>
    <n v="0"/>
  </r>
  <r>
    <x v="2"/>
    <s v="Desember"/>
    <x v="1"/>
    <x v="3"/>
    <x v="9"/>
    <n v="0"/>
  </r>
  <r>
    <x v="2"/>
    <s v="Desember"/>
    <x v="2"/>
    <x v="0"/>
    <x v="0"/>
    <n v="0"/>
  </r>
  <r>
    <x v="2"/>
    <s v="Desember"/>
    <x v="2"/>
    <x v="0"/>
    <x v="1"/>
    <n v="-182.88399999999999"/>
  </r>
  <r>
    <x v="2"/>
    <s v="Desember"/>
    <x v="2"/>
    <x v="0"/>
    <x v="2"/>
    <n v="-160"/>
  </r>
  <r>
    <x v="2"/>
    <s v="Desember"/>
    <x v="2"/>
    <x v="0"/>
    <x v="3"/>
    <n v="-596.66700000000003"/>
  </r>
  <r>
    <x v="2"/>
    <s v="Desember"/>
    <x v="2"/>
    <x v="0"/>
    <x v="4"/>
    <n v="0"/>
  </r>
  <r>
    <x v="2"/>
    <s v="Desember"/>
    <x v="2"/>
    <x v="0"/>
    <x v="5"/>
    <n v="0"/>
  </r>
  <r>
    <x v="2"/>
    <s v="Desember"/>
    <x v="2"/>
    <x v="0"/>
    <x v="6"/>
    <n v="-53.332999999999998"/>
  </r>
  <r>
    <x v="2"/>
    <s v="Desember"/>
    <x v="2"/>
    <x v="0"/>
    <x v="7"/>
    <n v="0"/>
  </r>
  <r>
    <x v="2"/>
    <s v="Desember"/>
    <x v="2"/>
    <x v="0"/>
    <x v="8"/>
    <n v="0"/>
  </r>
  <r>
    <x v="2"/>
    <s v="Desember"/>
    <x v="2"/>
    <x v="0"/>
    <x v="9"/>
    <n v="0"/>
  </r>
  <r>
    <x v="2"/>
    <s v="Desember"/>
    <x v="2"/>
    <x v="1"/>
    <x v="0"/>
    <n v="0"/>
  </r>
  <r>
    <x v="2"/>
    <s v="Desember"/>
    <x v="2"/>
    <x v="1"/>
    <x v="1"/>
    <n v="0"/>
  </r>
  <r>
    <x v="2"/>
    <s v="Desember"/>
    <x v="2"/>
    <x v="1"/>
    <x v="2"/>
    <n v="0"/>
  </r>
  <r>
    <x v="2"/>
    <s v="Desember"/>
    <x v="2"/>
    <x v="1"/>
    <x v="3"/>
    <n v="0"/>
  </r>
  <r>
    <x v="2"/>
    <s v="Desember"/>
    <x v="2"/>
    <x v="1"/>
    <x v="4"/>
    <n v="0"/>
  </r>
  <r>
    <x v="2"/>
    <s v="Desember"/>
    <x v="2"/>
    <x v="1"/>
    <x v="5"/>
    <n v="0"/>
  </r>
  <r>
    <x v="2"/>
    <s v="Desember"/>
    <x v="2"/>
    <x v="1"/>
    <x v="6"/>
    <n v="0"/>
  </r>
  <r>
    <x v="2"/>
    <s v="Desember"/>
    <x v="2"/>
    <x v="1"/>
    <x v="7"/>
    <n v="0"/>
  </r>
  <r>
    <x v="2"/>
    <s v="Desember"/>
    <x v="2"/>
    <x v="1"/>
    <x v="8"/>
    <n v="0"/>
  </r>
  <r>
    <x v="2"/>
    <s v="Desember"/>
    <x v="2"/>
    <x v="1"/>
    <x v="9"/>
    <n v="0"/>
  </r>
  <r>
    <x v="2"/>
    <s v="Desember"/>
    <x v="2"/>
    <x v="2"/>
    <x v="0"/>
    <n v="0"/>
  </r>
  <r>
    <x v="2"/>
    <s v="Desember"/>
    <x v="2"/>
    <x v="2"/>
    <x v="1"/>
    <n v="22.884"/>
  </r>
  <r>
    <x v="2"/>
    <s v="Desember"/>
    <x v="2"/>
    <x v="2"/>
    <x v="2"/>
    <n v="0"/>
  </r>
  <r>
    <x v="2"/>
    <s v="Desember"/>
    <x v="2"/>
    <x v="2"/>
    <x v="3"/>
    <n v="0"/>
  </r>
  <r>
    <x v="2"/>
    <s v="Desember"/>
    <x v="2"/>
    <x v="2"/>
    <x v="4"/>
    <n v="0"/>
  </r>
  <r>
    <x v="2"/>
    <s v="Desember"/>
    <x v="2"/>
    <x v="2"/>
    <x v="5"/>
    <n v="0"/>
  </r>
  <r>
    <x v="2"/>
    <s v="Desember"/>
    <x v="2"/>
    <x v="2"/>
    <x v="6"/>
    <n v="0"/>
  </r>
  <r>
    <x v="2"/>
    <s v="Desember"/>
    <x v="2"/>
    <x v="2"/>
    <x v="7"/>
    <n v="0"/>
  </r>
  <r>
    <x v="2"/>
    <s v="Desember"/>
    <x v="2"/>
    <x v="2"/>
    <x v="8"/>
    <n v="0"/>
  </r>
  <r>
    <x v="2"/>
    <s v="Desember"/>
    <x v="2"/>
    <x v="2"/>
    <x v="9"/>
    <n v="0"/>
  </r>
  <r>
    <x v="2"/>
    <s v="Desember"/>
    <x v="2"/>
    <x v="3"/>
    <x v="0"/>
    <n v="0"/>
  </r>
  <r>
    <x v="2"/>
    <s v="Desember"/>
    <x v="2"/>
    <x v="3"/>
    <x v="1"/>
    <n v="0"/>
  </r>
  <r>
    <x v="2"/>
    <s v="Desember"/>
    <x v="2"/>
    <x v="3"/>
    <x v="2"/>
    <n v="0"/>
  </r>
  <r>
    <x v="2"/>
    <s v="Desember"/>
    <x v="2"/>
    <x v="3"/>
    <x v="3"/>
    <n v="0"/>
  </r>
  <r>
    <x v="2"/>
    <s v="Desember"/>
    <x v="2"/>
    <x v="3"/>
    <x v="4"/>
    <n v="0"/>
  </r>
  <r>
    <x v="2"/>
    <s v="Desember"/>
    <x v="2"/>
    <x v="3"/>
    <x v="5"/>
    <n v="0"/>
  </r>
  <r>
    <x v="2"/>
    <s v="Desember"/>
    <x v="2"/>
    <x v="3"/>
    <x v="6"/>
    <n v="0"/>
  </r>
  <r>
    <x v="2"/>
    <s v="Desember"/>
    <x v="2"/>
    <x v="3"/>
    <x v="7"/>
    <n v="0"/>
  </r>
  <r>
    <x v="2"/>
    <s v="Desember"/>
    <x v="2"/>
    <x v="3"/>
    <x v="8"/>
    <n v="0"/>
  </r>
  <r>
    <x v="2"/>
    <s v="Desember"/>
    <x v="2"/>
    <x v="3"/>
    <x v="9"/>
    <n v="0"/>
  </r>
  <r>
    <x v="2"/>
    <s v="Desember"/>
    <x v="3"/>
    <x v="0"/>
    <x v="0"/>
    <n v="1120.498"/>
  </r>
  <r>
    <x v="2"/>
    <s v="Desember"/>
    <x v="3"/>
    <x v="0"/>
    <x v="1"/>
    <n v="-2623.0279999999998"/>
  </r>
  <r>
    <x v="2"/>
    <s v="Desember"/>
    <x v="3"/>
    <x v="0"/>
    <x v="2"/>
    <n v="-1252.162"/>
  </r>
  <r>
    <x v="2"/>
    <s v="Desember"/>
    <x v="3"/>
    <x v="0"/>
    <x v="3"/>
    <n v="-3036.527"/>
  </r>
  <r>
    <x v="2"/>
    <s v="Desember"/>
    <x v="3"/>
    <x v="0"/>
    <x v="4"/>
    <n v="-370.99400000000003"/>
  </r>
  <r>
    <x v="2"/>
    <s v="Desember"/>
    <x v="3"/>
    <x v="0"/>
    <x v="5"/>
    <n v="-2824.145"/>
  </r>
  <r>
    <x v="2"/>
    <s v="Desember"/>
    <x v="3"/>
    <x v="0"/>
    <x v="6"/>
    <n v="-2750.3270000000002"/>
  </r>
  <r>
    <x v="2"/>
    <s v="Desember"/>
    <x v="3"/>
    <x v="0"/>
    <x v="7"/>
    <n v="-25.965"/>
  </r>
  <r>
    <x v="2"/>
    <s v="Desember"/>
    <x v="3"/>
    <x v="0"/>
    <x v="8"/>
    <n v="-5794.558"/>
  </r>
  <r>
    <x v="2"/>
    <s v="Desember"/>
    <x v="3"/>
    <x v="0"/>
    <x v="9"/>
    <n v="-4339.3639999999996"/>
  </r>
  <r>
    <x v="2"/>
    <s v="Desember"/>
    <x v="3"/>
    <x v="1"/>
    <x v="0"/>
    <n v="30"/>
  </r>
  <r>
    <x v="2"/>
    <s v="Desember"/>
    <x v="3"/>
    <x v="1"/>
    <x v="1"/>
    <n v="-73.923000000000002"/>
  </r>
  <r>
    <x v="2"/>
    <s v="Desember"/>
    <x v="3"/>
    <x v="1"/>
    <x v="2"/>
    <n v="-54.101999999999997"/>
  </r>
  <r>
    <x v="2"/>
    <s v="Desember"/>
    <x v="3"/>
    <x v="1"/>
    <x v="3"/>
    <n v="0"/>
  </r>
  <r>
    <x v="2"/>
    <s v="Desember"/>
    <x v="3"/>
    <x v="1"/>
    <x v="4"/>
    <n v="2.2669999999999999"/>
  </r>
  <r>
    <x v="2"/>
    <s v="Desember"/>
    <x v="3"/>
    <x v="1"/>
    <x v="5"/>
    <n v="15.725"/>
  </r>
  <r>
    <x v="2"/>
    <s v="Desember"/>
    <x v="3"/>
    <x v="1"/>
    <x v="6"/>
    <n v="35.043999999999997"/>
  </r>
  <r>
    <x v="2"/>
    <s v="Desember"/>
    <x v="3"/>
    <x v="1"/>
    <x v="7"/>
    <n v="0"/>
  </r>
  <r>
    <x v="2"/>
    <s v="Desember"/>
    <x v="3"/>
    <x v="1"/>
    <x v="8"/>
    <n v="-19.7"/>
  </r>
  <r>
    <x v="2"/>
    <s v="Desember"/>
    <x v="3"/>
    <x v="1"/>
    <x v="9"/>
    <n v="420.37099999999998"/>
  </r>
  <r>
    <x v="2"/>
    <s v="Desember"/>
    <x v="3"/>
    <x v="2"/>
    <x v="0"/>
    <n v="0"/>
  </r>
  <r>
    <x v="2"/>
    <s v="Desember"/>
    <x v="3"/>
    <x v="2"/>
    <x v="1"/>
    <n v="-22.884"/>
  </r>
  <r>
    <x v="2"/>
    <s v="Desember"/>
    <x v="3"/>
    <x v="2"/>
    <x v="2"/>
    <n v="0"/>
  </r>
  <r>
    <x v="2"/>
    <s v="Desember"/>
    <x v="3"/>
    <x v="2"/>
    <x v="3"/>
    <n v="0"/>
  </r>
  <r>
    <x v="2"/>
    <s v="Desember"/>
    <x v="3"/>
    <x v="2"/>
    <x v="4"/>
    <n v="-25"/>
  </r>
  <r>
    <x v="2"/>
    <s v="Desember"/>
    <x v="3"/>
    <x v="2"/>
    <x v="5"/>
    <n v="-4.2610000000000001"/>
  </r>
  <r>
    <x v="2"/>
    <s v="Desember"/>
    <x v="3"/>
    <x v="2"/>
    <x v="6"/>
    <n v="0"/>
  </r>
  <r>
    <x v="2"/>
    <s v="Desember"/>
    <x v="3"/>
    <x v="2"/>
    <x v="7"/>
    <n v="0"/>
  </r>
  <r>
    <x v="2"/>
    <s v="Desember"/>
    <x v="3"/>
    <x v="2"/>
    <x v="8"/>
    <n v="-1.6"/>
  </r>
  <r>
    <x v="2"/>
    <s v="Desember"/>
    <x v="3"/>
    <x v="2"/>
    <x v="9"/>
    <n v="0"/>
  </r>
  <r>
    <x v="2"/>
    <s v="Desember"/>
    <x v="3"/>
    <x v="3"/>
    <x v="0"/>
    <n v="0"/>
  </r>
  <r>
    <x v="2"/>
    <s v="Desember"/>
    <x v="3"/>
    <x v="3"/>
    <x v="1"/>
    <n v="0"/>
  </r>
  <r>
    <x v="2"/>
    <s v="Desember"/>
    <x v="3"/>
    <x v="3"/>
    <x v="2"/>
    <n v="0"/>
  </r>
  <r>
    <x v="2"/>
    <s v="Desember"/>
    <x v="3"/>
    <x v="3"/>
    <x v="3"/>
    <n v="0"/>
  </r>
  <r>
    <x v="2"/>
    <s v="Desember"/>
    <x v="3"/>
    <x v="3"/>
    <x v="4"/>
    <n v="0"/>
  </r>
  <r>
    <x v="2"/>
    <s v="Desember"/>
    <x v="3"/>
    <x v="3"/>
    <x v="5"/>
    <n v="0"/>
  </r>
  <r>
    <x v="2"/>
    <s v="Desember"/>
    <x v="3"/>
    <x v="3"/>
    <x v="6"/>
    <n v="0"/>
  </r>
  <r>
    <x v="2"/>
    <s v="Desember"/>
    <x v="3"/>
    <x v="3"/>
    <x v="7"/>
    <n v="0"/>
  </r>
  <r>
    <x v="2"/>
    <s v="Desember"/>
    <x v="3"/>
    <x v="3"/>
    <x v="8"/>
    <n v="0"/>
  </r>
  <r>
    <x v="2"/>
    <s v="Desember"/>
    <x v="3"/>
    <x v="3"/>
    <x v="9"/>
    <n v="0"/>
  </r>
  <r>
    <x v="3"/>
    <s v="Desember"/>
    <x v="0"/>
    <x v="0"/>
    <x v="0"/>
    <n v="-134210.236"/>
  </r>
  <r>
    <x v="3"/>
    <s v="Desember"/>
    <x v="0"/>
    <x v="0"/>
    <x v="1"/>
    <n v="-61965.252"/>
  </r>
  <r>
    <x v="3"/>
    <s v="Desember"/>
    <x v="0"/>
    <x v="0"/>
    <x v="2"/>
    <n v="-41536.874000000003"/>
  </r>
  <r>
    <x v="3"/>
    <s v="Desember"/>
    <x v="0"/>
    <x v="0"/>
    <x v="3"/>
    <n v="-76203.191000000006"/>
  </r>
  <r>
    <x v="3"/>
    <s v="Desember"/>
    <x v="0"/>
    <x v="0"/>
    <x v="4"/>
    <n v="-38371.014000000003"/>
  </r>
  <r>
    <x v="3"/>
    <s v="Desember"/>
    <x v="0"/>
    <x v="0"/>
    <x v="5"/>
    <n v="-37333.370999999999"/>
  </r>
  <r>
    <x v="3"/>
    <s v="Desember"/>
    <x v="0"/>
    <x v="0"/>
    <x v="6"/>
    <n v="-66847.088000000003"/>
  </r>
  <r>
    <x v="3"/>
    <s v="Desember"/>
    <x v="0"/>
    <x v="0"/>
    <x v="7"/>
    <n v="-21710.777999999998"/>
  </r>
  <r>
    <x v="3"/>
    <s v="Desember"/>
    <x v="0"/>
    <x v="0"/>
    <x v="8"/>
    <n v="-18848.958999999999"/>
  </r>
  <r>
    <x v="3"/>
    <s v="Desember"/>
    <x v="0"/>
    <x v="0"/>
    <x v="9"/>
    <n v="-23706.112000000001"/>
  </r>
  <r>
    <x v="3"/>
    <s v="Desember"/>
    <x v="0"/>
    <x v="1"/>
    <x v="0"/>
    <n v="8360.4130000000005"/>
  </r>
  <r>
    <x v="3"/>
    <s v="Desember"/>
    <x v="0"/>
    <x v="1"/>
    <x v="1"/>
    <n v="-28616.657999999999"/>
  </r>
  <r>
    <x v="3"/>
    <s v="Desember"/>
    <x v="0"/>
    <x v="1"/>
    <x v="2"/>
    <n v="-15929.594999999999"/>
  </r>
  <r>
    <x v="3"/>
    <s v="Desember"/>
    <x v="0"/>
    <x v="1"/>
    <x v="3"/>
    <n v="-29053.486000000001"/>
  </r>
  <r>
    <x v="3"/>
    <s v="Desember"/>
    <x v="0"/>
    <x v="1"/>
    <x v="4"/>
    <n v="-13775.857"/>
  </r>
  <r>
    <x v="3"/>
    <s v="Desember"/>
    <x v="0"/>
    <x v="1"/>
    <x v="5"/>
    <n v="-17028.45"/>
  </r>
  <r>
    <x v="3"/>
    <s v="Desember"/>
    <x v="0"/>
    <x v="1"/>
    <x v="6"/>
    <n v="-20792.843000000001"/>
  </r>
  <r>
    <x v="3"/>
    <s v="Desember"/>
    <x v="0"/>
    <x v="1"/>
    <x v="7"/>
    <n v="-708.67399999999998"/>
  </r>
  <r>
    <x v="3"/>
    <s v="Desember"/>
    <x v="0"/>
    <x v="1"/>
    <x v="8"/>
    <n v="-1653.5719999999999"/>
  </r>
  <r>
    <x v="3"/>
    <s v="Desember"/>
    <x v="0"/>
    <x v="1"/>
    <x v="9"/>
    <n v="-21109.111000000001"/>
  </r>
  <r>
    <x v="3"/>
    <s v="Desember"/>
    <x v="0"/>
    <x v="2"/>
    <x v="0"/>
    <n v="0"/>
  </r>
  <r>
    <x v="3"/>
    <s v="Desember"/>
    <x v="0"/>
    <x v="2"/>
    <x v="1"/>
    <n v="0"/>
  </r>
  <r>
    <x v="3"/>
    <s v="Desember"/>
    <x v="0"/>
    <x v="2"/>
    <x v="2"/>
    <n v="0"/>
  </r>
  <r>
    <x v="3"/>
    <s v="Desember"/>
    <x v="0"/>
    <x v="2"/>
    <x v="3"/>
    <n v="0"/>
  </r>
  <r>
    <x v="3"/>
    <s v="Desember"/>
    <x v="0"/>
    <x v="2"/>
    <x v="4"/>
    <n v="0"/>
  </r>
  <r>
    <x v="3"/>
    <s v="Desember"/>
    <x v="0"/>
    <x v="2"/>
    <x v="5"/>
    <n v="0"/>
  </r>
  <r>
    <x v="3"/>
    <s v="Desember"/>
    <x v="0"/>
    <x v="2"/>
    <x v="6"/>
    <n v="0"/>
  </r>
  <r>
    <x v="3"/>
    <s v="Desember"/>
    <x v="0"/>
    <x v="2"/>
    <x v="7"/>
    <n v="0"/>
  </r>
  <r>
    <x v="3"/>
    <s v="Desember"/>
    <x v="0"/>
    <x v="2"/>
    <x v="8"/>
    <n v="0"/>
  </r>
  <r>
    <x v="3"/>
    <s v="Desember"/>
    <x v="0"/>
    <x v="2"/>
    <x v="9"/>
    <n v="0"/>
  </r>
  <r>
    <x v="3"/>
    <s v="Desember"/>
    <x v="0"/>
    <x v="3"/>
    <x v="0"/>
    <n v="0"/>
  </r>
  <r>
    <x v="3"/>
    <s v="Desember"/>
    <x v="0"/>
    <x v="3"/>
    <x v="1"/>
    <n v="0"/>
  </r>
  <r>
    <x v="3"/>
    <s v="Desember"/>
    <x v="0"/>
    <x v="3"/>
    <x v="2"/>
    <n v="0"/>
  </r>
  <r>
    <x v="3"/>
    <s v="Desember"/>
    <x v="0"/>
    <x v="3"/>
    <x v="3"/>
    <n v="0"/>
  </r>
  <r>
    <x v="3"/>
    <s v="Desember"/>
    <x v="0"/>
    <x v="3"/>
    <x v="4"/>
    <n v="0"/>
  </r>
  <r>
    <x v="3"/>
    <s v="Desember"/>
    <x v="0"/>
    <x v="3"/>
    <x v="5"/>
    <n v="0"/>
  </r>
  <r>
    <x v="3"/>
    <s v="Desember"/>
    <x v="0"/>
    <x v="3"/>
    <x v="6"/>
    <n v="0"/>
  </r>
  <r>
    <x v="3"/>
    <s v="Desember"/>
    <x v="0"/>
    <x v="3"/>
    <x v="7"/>
    <n v="0"/>
  </r>
  <r>
    <x v="3"/>
    <s v="Desember"/>
    <x v="0"/>
    <x v="3"/>
    <x v="8"/>
    <n v="0"/>
  </r>
  <r>
    <x v="3"/>
    <s v="Desember"/>
    <x v="0"/>
    <x v="3"/>
    <x v="9"/>
    <n v="0"/>
  </r>
  <r>
    <x v="3"/>
    <s v="Desember"/>
    <x v="1"/>
    <x v="0"/>
    <x v="0"/>
    <n v="-5037.2889999999998"/>
  </r>
  <r>
    <x v="3"/>
    <s v="Desember"/>
    <x v="1"/>
    <x v="0"/>
    <x v="1"/>
    <n v="-33445.023000000001"/>
  </r>
  <r>
    <x v="3"/>
    <s v="Desember"/>
    <x v="1"/>
    <x v="0"/>
    <x v="2"/>
    <n v="-23909.117999999999"/>
  </r>
  <r>
    <x v="3"/>
    <s v="Desember"/>
    <x v="1"/>
    <x v="0"/>
    <x v="3"/>
    <n v="-40778.063000000002"/>
  </r>
  <r>
    <x v="3"/>
    <s v="Desember"/>
    <x v="1"/>
    <x v="0"/>
    <x v="4"/>
    <n v="-14223.942999999999"/>
  </r>
  <r>
    <x v="3"/>
    <s v="Desember"/>
    <x v="1"/>
    <x v="0"/>
    <x v="5"/>
    <n v="-53704.993000000002"/>
  </r>
  <r>
    <x v="3"/>
    <s v="Desember"/>
    <x v="1"/>
    <x v="0"/>
    <x v="6"/>
    <n v="-61882.53"/>
  </r>
  <r>
    <x v="3"/>
    <s v="Desember"/>
    <x v="1"/>
    <x v="0"/>
    <x v="7"/>
    <n v="-677.82899999999995"/>
  </r>
  <r>
    <x v="3"/>
    <s v="Desember"/>
    <x v="1"/>
    <x v="0"/>
    <x v="8"/>
    <n v="-2224.4169999999999"/>
  </r>
  <r>
    <x v="3"/>
    <s v="Desember"/>
    <x v="1"/>
    <x v="0"/>
    <x v="9"/>
    <n v="-4847.9430000000002"/>
  </r>
  <r>
    <x v="3"/>
    <s v="Desember"/>
    <x v="1"/>
    <x v="1"/>
    <x v="0"/>
    <n v="0"/>
  </r>
  <r>
    <x v="3"/>
    <s v="Desember"/>
    <x v="1"/>
    <x v="1"/>
    <x v="1"/>
    <n v="49.689"/>
  </r>
  <r>
    <x v="3"/>
    <s v="Desember"/>
    <x v="1"/>
    <x v="1"/>
    <x v="2"/>
    <n v="-1181.3579999999999"/>
  </r>
  <r>
    <x v="3"/>
    <s v="Desember"/>
    <x v="1"/>
    <x v="1"/>
    <x v="3"/>
    <n v="-3297.4009999999998"/>
  </r>
  <r>
    <x v="3"/>
    <s v="Desember"/>
    <x v="1"/>
    <x v="1"/>
    <x v="4"/>
    <n v="-2330.424"/>
  </r>
  <r>
    <x v="3"/>
    <s v="Desember"/>
    <x v="1"/>
    <x v="1"/>
    <x v="5"/>
    <n v="-2131.1930000000002"/>
  </r>
  <r>
    <x v="3"/>
    <s v="Desember"/>
    <x v="1"/>
    <x v="1"/>
    <x v="6"/>
    <n v="-2609.36"/>
  </r>
  <r>
    <x v="3"/>
    <s v="Desember"/>
    <x v="1"/>
    <x v="1"/>
    <x v="7"/>
    <n v="0"/>
  </r>
  <r>
    <x v="3"/>
    <s v="Desember"/>
    <x v="1"/>
    <x v="1"/>
    <x v="8"/>
    <n v="0"/>
  </r>
  <r>
    <x v="3"/>
    <s v="Desember"/>
    <x v="1"/>
    <x v="1"/>
    <x v="9"/>
    <n v="84.096999999999994"/>
  </r>
  <r>
    <x v="3"/>
    <s v="Desember"/>
    <x v="1"/>
    <x v="2"/>
    <x v="0"/>
    <n v="0"/>
  </r>
  <r>
    <x v="3"/>
    <s v="Desember"/>
    <x v="1"/>
    <x v="2"/>
    <x v="1"/>
    <n v="0"/>
  </r>
  <r>
    <x v="3"/>
    <s v="Desember"/>
    <x v="1"/>
    <x v="2"/>
    <x v="2"/>
    <n v="0"/>
  </r>
  <r>
    <x v="3"/>
    <s v="Desember"/>
    <x v="1"/>
    <x v="2"/>
    <x v="3"/>
    <n v="0"/>
  </r>
  <r>
    <x v="3"/>
    <s v="Desember"/>
    <x v="1"/>
    <x v="2"/>
    <x v="4"/>
    <n v="0"/>
  </r>
  <r>
    <x v="3"/>
    <s v="Desember"/>
    <x v="1"/>
    <x v="2"/>
    <x v="5"/>
    <n v="0"/>
  </r>
  <r>
    <x v="3"/>
    <s v="Desember"/>
    <x v="1"/>
    <x v="2"/>
    <x v="6"/>
    <n v="0"/>
  </r>
  <r>
    <x v="3"/>
    <s v="Desember"/>
    <x v="1"/>
    <x v="2"/>
    <x v="7"/>
    <n v="0"/>
  </r>
  <r>
    <x v="3"/>
    <s v="Desember"/>
    <x v="1"/>
    <x v="2"/>
    <x v="8"/>
    <n v="0"/>
  </r>
  <r>
    <x v="3"/>
    <s v="Desember"/>
    <x v="1"/>
    <x v="2"/>
    <x v="9"/>
    <n v="0"/>
  </r>
  <r>
    <x v="3"/>
    <s v="Desember"/>
    <x v="1"/>
    <x v="3"/>
    <x v="0"/>
    <n v="0"/>
  </r>
  <r>
    <x v="3"/>
    <s v="Desember"/>
    <x v="1"/>
    <x v="3"/>
    <x v="1"/>
    <n v="0"/>
  </r>
  <r>
    <x v="3"/>
    <s v="Desember"/>
    <x v="1"/>
    <x v="3"/>
    <x v="2"/>
    <n v="0"/>
  </r>
  <r>
    <x v="3"/>
    <s v="Desember"/>
    <x v="1"/>
    <x v="3"/>
    <x v="3"/>
    <n v="0"/>
  </r>
  <r>
    <x v="3"/>
    <s v="Desember"/>
    <x v="1"/>
    <x v="3"/>
    <x v="4"/>
    <n v="0"/>
  </r>
  <r>
    <x v="3"/>
    <s v="Desember"/>
    <x v="1"/>
    <x v="3"/>
    <x v="5"/>
    <n v="0"/>
  </r>
  <r>
    <x v="3"/>
    <s v="Desember"/>
    <x v="1"/>
    <x v="3"/>
    <x v="6"/>
    <n v="0"/>
  </r>
  <r>
    <x v="3"/>
    <s v="Desember"/>
    <x v="1"/>
    <x v="3"/>
    <x v="7"/>
    <n v="0"/>
  </r>
  <r>
    <x v="3"/>
    <s v="Desember"/>
    <x v="1"/>
    <x v="3"/>
    <x v="8"/>
    <n v="0"/>
  </r>
  <r>
    <x v="3"/>
    <s v="Desember"/>
    <x v="1"/>
    <x v="3"/>
    <x v="9"/>
    <n v="0"/>
  </r>
  <r>
    <x v="3"/>
    <s v="Desember"/>
    <x v="2"/>
    <x v="0"/>
    <x v="0"/>
    <n v="0"/>
  </r>
  <r>
    <x v="3"/>
    <s v="Desember"/>
    <x v="2"/>
    <x v="0"/>
    <x v="1"/>
    <n v="0"/>
  </r>
  <r>
    <x v="3"/>
    <s v="Desember"/>
    <x v="2"/>
    <x v="0"/>
    <x v="2"/>
    <n v="0"/>
  </r>
  <r>
    <x v="3"/>
    <s v="Desember"/>
    <x v="2"/>
    <x v="0"/>
    <x v="3"/>
    <n v="0"/>
  </r>
  <r>
    <x v="3"/>
    <s v="Desember"/>
    <x v="2"/>
    <x v="0"/>
    <x v="4"/>
    <n v="367.447"/>
  </r>
  <r>
    <x v="3"/>
    <s v="Desember"/>
    <x v="2"/>
    <x v="0"/>
    <x v="5"/>
    <n v="0"/>
  </r>
  <r>
    <x v="3"/>
    <s v="Desember"/>
    <x v="2"/>
    <x v="0"/>
    <x v="6"/>
    <n v="0"/>
  </r>
  <r>
    <x v="3"/>
    <s v="Desember"/>
    <x v="2"/>
    <x v="0"/>
    <x v="7"/>
    <n v="0"/>
  </r>
  <r>
    <x v="3"/>
    <s v="Desember"/>
    <x v="2"/>
    <x v="0"/>
    <x v="8"/>
    <n v="0"/>
  </r>
  <r>
    <x v="3"/>
    <s v="Desember"/>
    <x v="2"/>
    <x v="0"/>
    <x v="9"/>
    <n v="0"/>
  </r>
  <r>
    <x v="3"/>
    <s v="Desember"/>
    <x v="2"/>
    <x v="1"/>
    <x v="0"/>
    <n v="0"/>
  </r>
  <r>
    <x v="3"/>
    <s v="Desember"/>
    <x v="2"/>
    <x v="1"/>
    <x v="1"/>
    <n v="0"/>
  </r>
  <r>
    <x v="3"/>
    <s v="Desember"/>
    <x v="2"/>
    <x v="1"/>
    <x v="2"/>
    <n v="0"/>
  </r>
  <r>
    <x v="3"/>
    <s v="Desember"/>
    <x v="2"/>
    <x v="1"/>
    <x v="3"/>
    <n v="0"/>
  </r>
  <r>
    <x v="3"/>
    <s v="Desember"/>
    <x v="2"/>
    <x v="1"/>
    <x v="4"/>
    <n v="0"/>
  </r>
  <r>
    <x v="3"/>
    <s v="Desember"/>
    <x v="2"/>
    <x v="1"/>
    <x v="5"/>
    <n v="0"/>
  </r>
  <r>
    <x v="3"/>
    <s v="Desember"/>
    <x v="2"/>
    <x v="1"/>
    <x v="6"/>
    <n v="0"/>
  </r>
  <r>
    <x v="3"/>
    <s v="Desember"/>
    <x v="2"/>
    <x v="1"/>
    <x v="7"/>
    <n v="0"/>
  </r>
  <r>
    <x v="3"/>
    <s v="Desember"/>
    <x v="2"/>
    <x v="1"/>
    <x v="8"/>
    <n v="0"/>
  </r>
  <r>
    <x v="3"/>
    <s v="Desember"/>
    <x v="2"/>
    <x v="1"/>
    <x v="9"/>
    <n v="0"/>
  </r>
  <r>
    <x v="3"/>
    <s v="Desember"/>
    <x v="2"/>
    <x v="2"/>
    <x v="0"/>
    <n v="0"/>
  </r>
  <r>
    <x v="3"/>
    <s v="Desember"/>
    <x v="2"/>
    <x v="2"/>
    <x v="1"/>
    <n v="0"/>
  </r>
  <r>
    <x v="3"/>
    <s v="Desember"/>
    <x v="2"/>
    <x v="2"/>
    <x v="2"/>
    <n v="0"/>
  </r>
  <r>
    <x v="3"/>
    <s v="Desember"/>
    <x v="2"/>
    <x v="2"/>
    <x v="3"/>
    <n v="0"/>
  </r>
  <r>
    <x v="3"/>
    <s v="Desember"/>
    <x v="2"/>
    <x v="2"/>
    <x v="4"/>
    <n v="0"/>
  </r>
  <r>
    <x v="3"/>
    <s v="Desember"/>
    <x v="2"/>
    <x v="2"/>
    <x v="5"/>
    <n v="0"/>
  </r>
  <r>
    <x v="3"/>
    <s v="Desember"/>
    <x v="2"/>
    <x v="2"/>
    <x v="6"/>
    <n v="0"/>
  </r>
  <r>
    <x v="3"/>
    <s v="Desember"/>
    <x v="2"/>
    <x v="2"/>
    <x v="7"/>
    <n v="0"/>
  </r>
  <r>
    <x v="3"/>
    <s v="Desember"/>
    <x v="2"/>
    <x v="2"/>
    <x v="8"/>
    <n v="0"/>
  </r>
  <r>
    <x v="3"/>
    <s v="Desember"/>
    <x v="2"/>
    <x v="2"/>
    <x v="9"/>
    <n v="0"/>
  </r>
  <r>
    <x v="3"/>
    <s v="Desember"/>
    <x v="2"/>
    <x v="3"/>
    <x v="0"/>
    <n v="0"/>
  </r>
  <r>
    <x v="3"/>
    <s v="Desember"/>
    <x v="2"/>
    <x v="3"/>
    <x v="1"/>
    <n v="0"/>
  </r>
  <r>
    <x v="3"/>
    <s v="Desember"/>
    <x v="2"/>
    <x v="3"/>
    <x v="2"/>
    <n v="0"/>
  </r>
  <r>
    <x v="3"/>
    <s v="Desember"/>
    <x v="2"/>
    <x v="3"/>
    <x v="3"/>
    <n v="0"/>
  </r>
  <r>
    <x v="3"/>
    <s v="Desember"/>
    <x v="2"/>
    <x v="3"/>
    <x v="4"/>
    <n v="0"/>
  </r>
  <r>
    <x v="3"/>
    <s v="Desember"/>
    <x v="2"/>
    <x v="3"/>
    <x v="5"/>
    <n v="0"/>
  </r>
  <r>
    <x v="3"/>
    <s v="Desember"/>
    <x v="2"/>
    <x v="3"/>
    <x v="6"/>
    <n v="0"/>
  </r>
  <r>
    <x v="3"/>
    <s v="Desember"/>
    <x v="2"/>
    <x v="3"/>
    <x v="7"/>
    <n v="0"/>
  </r>
  <r>
    <x v="3"/>
    <s v="Desember"/>
    <x v="2"/>
    <x v="3"/>
    <x v="8"/>
    <n v="0"/>
  </r>
  <r>
    <x v="3"/>
    <s v="Desember"/>
    <x v="2"/>
    <x v="3"/>
    <x v="9"/>
    <n v="0"/>
  </r>
  <r>
    <x v="3"/>
    <s v="Desember"/>
    <x v="3"/>
    <x v="0"/>
    <x v="0"/>
    <n v="-2309.846"/>
  </r>
  <r>
    <x v="3"/>
    <s v="Desember"/>
    <x v="3"/>
    <x v="0"/>
    <x v="1"/>
    <n v="-2949.797"/>
  </r>
  <r>
    <x v="3"/>
    <s v="Desember"/>
    <x v="3"/>
    <x v="0"/>
    <x v="2"/>
    <n v="-4161.5460000000003"/>
  </r>
  <r>
    <x v="3"/>
    <s v="Desember"/>
    <x v="3"/>
    <x v="0"/>
    <x v="3"/>
    <n v="-1755.027"/>
  </r>
  <r>
    <x v="3"/>
    <s v="Desember"/>
    <x v="3"/>
    <x v="0"/>
    <x v="4"/>
    <n v="-1022.6420000000001"/>
  </r>
  <r>
    <x v="3"/>
    <s v="Desember"/>
    <x v="3"/>
    <x v="0"/>
    <x v="5"/>
    <n v="-2143.1669999999999"/>
  </r>
  <r>
    <x v="3"/>
    <s v="Desember"/>
    <x v="3"/>
    <x v="0"/>
    <x v="6"/>
    <n v="-2454.482"/>
  </r>
  <r>
    <x v="3"/>
    <s v="Desember"/>
    <x v="3"/>
    <x v="0"/>
    <x v="7"/>
    <n v="-404.06799999999998"/>
  </r>
  <r>
    <x v="3"/>
    <s v="Desember"/>
    <x v="3"/>
    <x v="0"/>
    <x v="8"/>
    <n v="-5579.9769999999999"/>
  </r>
  <r>
    <x v="3"/>
    <s v="Desember"/>
    <x v="3"/>
    <x v="0"/>
    <x v="9"/>
    <n v="-4453.7820000000002"/>
  </r>
  <r>
    <x v="3"/>
    <s v="Desember"/>
    <x v="3"/>
    <x v="1"/>
    <x v="0"/>
    <n v="0"/>
  </r>
  <r>
    <x v="3"/>
    <s v="Desember"/>
    <x v="3"/>
    <x v="1"/>
    <x v="1"/>
    <n v="1.57"/>
  </r>
  <r>
    <x v="3"/>
    <s v="Desember"/>
    <x v="3"/>
    <x v="1"/>
    <x v="2"/>
    <n v="-34.319000000000003"/>
  </r>
  <r>
    <x v="3"/>
    <s v="Desember"/>
    <x v="3"/>
    <x v="1"/>
    <x v="3"/>
    <n v="-46.1"/>
  </r>
  <r>
    <x v="3"/>
    <s v="Desember"/>
    <x v="3"/>
    <x v="1"/>
    <x v="4"/>
    <n v="-45.57"/>
  </r>
  <r>
    <x v="3"/>
    <s v="Desember"/>
    <x v="3"/>
    <x v="1"/>
    <x v="5"/>
    <n v="28.954000000000001"/>
  </r>
  <r>
    <x v="3"/>
    <s v="Desember"/>
    <x v="3"/>
    <x v="1"/>
    <x v="6"/>
    <n v="49.627000000000002"/>
  </r>
  <r>
    <x v="3"/>
    <s v="Desember"/>
    <x v="3"/>
    <x v="1"/>
    <x v="7"/>
    <n v="0"/>
  </r>
  <r>
    <x v="3"/>
    <s v="Desember"/>
    <x v="3"/>
    <x v="1"/>
    <x v="8"/>
    <n v="0"/>
  </r>
  <r>
    <x v="3"/>
    <s v="Desember"/>
    <x v="3"/>
    <x v="1"/>
    <x v="9"/>
    <n v="-50.271000000000001"/>
  </r>
  <r>
    <x v="3"/>
    <s v="Desember"/>
    <x v="3"/>
    <x v="2"/>
    <x v="0"/>
    <n v="0"/>
  </r>
  <r>
    <x v="3"/>
    <s v="Desember"/>
    <x v="3"/>
    <x v="2"/>
    <x v="1"/>
    <n v="0"/>
  </r>
  <r>
    <x v="3"/>
    <s v="Desember"/>
    <x v="3"/>
    <x v="2"/>
    <x v="2"/>
    <n v="0"/>
  </r>
  <r>
    <x v="3"/>
    <s v="Desember"/>
    <x v="3"/>
    <x v="2"/>
    <x v="3"/>
    <n v="0"/>
  </r>
  <r>
    <x v="3"/>
    <s v="Desember"/>
    <x v="3"/>
    <x v="2"/>
    <x v="4"/>
    <n v="0"/>
  </r>
  <r>
    <x v="3"/>
    <s v="Desember"/>
    <x v="3"/>
    <x v="2"/>
    <x v="5"/>
    <n v="0"/>
  </r>
  <r>
    <x v="3"/>
    <s v="Desember"/>
    <x v="3"/>
    <x v="2"/>
    <x v="6"/>
    <n v="0"/>
  </r>
  <r>
    <x v="3"/>
    <s v="Desember"/>
    <x v="3"/>
    <x v="2"/>
    <x v="7"/>
    <n v="0"/>
  </r>
  <r>
    <x v="3"/>
    <s v="Desember"/>
    <x v="3"/>
    <x v="2"/>
    <x v="8"/>
    <n v="0"/>
  </r>
  <r>
    <x v="3"/>
    <s v="Desember"/>
    <x v="3"/>
    <x v="2"/>
    <x v="9"/>
    <n v="0"/>
  </r>
  <r>
    <x v="3"/>
    <s v="Desember"/>
    <x v="3"/>
    <x v="3"/>
    <x v="0"/>
    <n v="0"/>
  </r>
  <r>
    <x v="3"/>
    <s v="Desember"/>
    <x v="3"/>
    <x v="3"/>
    <x v="1"/>
    <n v="0"/>
  </r>
  <r>
    <x v="3"/>
    <s v="Desember"/>
    <x v="3"/>
    <x v="3"/>
    <x v="2"/>
    <n v="0"/>
  </r>
  <r>
    <x v="3"/>
    <s v="Desember"/>
    <x v="3"/>
    <x v="3"/>
    <x v="3"/>
    <n v="0"/>
  </r>
  <r>
    <x v="3"/>
    <s v="Desember"/>
    <x v="3"/>
    <x v="3"/>
    <x v="4"/>
    <n v="0"/>
  </r>
  <r>
    <x v="3"/>
    <s v="Desember"/>
    <x v="3"/>
    <x v="3"/>
    <x v="5"/>
    <n v="0"/>
  </r>
  <r>
    <x v="3"/>
    <s v="Desember"/>
    <x v="3"/>
    <x v="3"/>
    <x v="6"/>
    <n v="0"/>
  </r>
  <r>
    <x v="3"/>
    <s v="Desember"/>
    <x v="3"/>
    <x v="3"/>
    <x v="7"/>
    <n v="0"/>
  </r>
  <r>
    <x v="3"/>
    <s v="Desember"/>
    <x v="3"/>
    <x v="3"/>
    <x v="8"/>
    <n v="0"/>
  </r>
  <r>
    <x v="3"/>
    <s v="Desember"/>
    <x v="3"/>
    <x v="3"/>
    <x v="9"/>
    <n v="0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60">
  <r>
    <x v="0"/>
    <s v="Desember"/>
    <x v="0"/>
    <x v="0"/>
    <x v="0"/>
    <n v="-286.78199999999998"/>
  </r>
  <r>
    <x v="0"/>
    <s v="Desember"/>
    <x v="0"/>
    <x v="0"/>
    <x v="1"/>
    <n v="-31289.656999999999"/>
  </r>
  <r>
    <x v="0"/>
    <s v="Desember"/>
    <x v="0"/>
    <x v="0"/>
    <x v="2"/>
    <n v="-18566.216"/>
  </r>
  <r>
    <x v="0"/>
    <s v="Desember"/>
    <x v="0"/>
    <x v="0"/>
    <x v="3"/>
    <n v="-34661.724000000002"/>
  </r>
  <r>
    <x v="0"/>
    <s v="Desember"/>
    <x v="0"/>
    <x v="0"/>
    <x v="4"/>
    <n v="-11250.657999999999"/>
  </r>
  <r>
    <x v="0"/>
    <s v="Desember"/>
    <x v="0"/>
    <x v="0"/>
    <x v="5"/>
    <n v="-28943.648000000001"/>
  </r>
  <r>
    <x v="0"/>
    <s v="Desember"/>
    <x v="0"/>
    <x v="0"/>
    <x v="6"/>
    <n v="-36315.19"/>
  </r>
  <r>
    <x v="0"/>
    <s v="Desember"/>
    <x v="0"/>
    <x v="0"/>
    <x v="7"/>
    <n v="-1654.329"/>
  </r>
  <r>
    <x v="0"/>
    <s v="Desember"/>
    <x v="0"/>
    <x v="0"/>
    <x v="8"/>
    <n v="-2005.5519999999999"/>
  </r>
  <r>
    <x v="0"/>
    <s v="Desember"/>
    <x v="0"/>
    <x v="0"/>
    <x v="9"/>
    <n v="-1904.1020000000001"/>
  </r>
  <r>
    <x v="0"/>
    <s v="Desember"/>
    <x v="0"/>
    <x v="1"/>
    <x v="0"/>
    <n v="0"/>
  </r>
  <r>
    <x v="0"/>
    <s v="Desember"/>
    <x v="0"/>
    <x v="1"/>
    <x v="1"/>
    <n v="0"/>
  </r>
  <r>
    <x v="0"/>
    <s v="Desember"/>
    <x v="0"/>
    <x v="1"/>
    <x v="2"/>
    <n v="0"/>
  </r>
  <r>
    <x v="0"/>
    <s v="Desember"/>
    <x v="0"/>
    <x v="1"/>
    <x v="3"/>
    <n v="0"/>
  </r>
  <r>
    <x v="0"/>
    <s v="Desember"/>
    <x v="0"/>
    <x v="1"/>
    <x v="4"/>
    <n v="0"/>
  </r>
  <r>
    <x v="0"/>
    <s v="Desember"/>
    <x v="0"/>
    <x v="1"/>
    <x v="5"/>
    <n v="0"/>
  </r>
  <r>
    <x v="0"/>
    <s v="Desember"/>
    <x v="0"/>
    <x v="1"/>
    <x v="6"/>
    <n v="0"/>
  </r>
  <r>
    <x v="0"/>
    <s v="Desember"/>
    <x v="0"/>
    <x v="1"/>
    <x v="7"/>
    <n v="0"/>
  </r>
  <r>
    <x v="0"/>
    <s v="Desember"/>
    <x v="0"/>
    <x v="1"/>
    <x v="8"/>
    <n v="0"/>
  </r>
  <r>
    <x v="0"/>
    <s v="Desember"/>
    <x v="0"/>
    <x v="1"/>
    <x v="9"/>
    <n v="0"/>
  </r>
  <r>
    <x v="0"/>
    <s v="Desember"/>
    <x v="0"/>
    <x v="2"/>
    <x v="0"/>
    <n v="0"/>
  </r>
  <r>
    <x v="0"/>
    <s v="Desember"/>
    <x v="0"/>
    <x v="2"/>
    <x v="1"/>
    <n v="0"/>
  </r>
  <r>
    <x v="0"/>
    <s v="Desember"/>
    <x v="0"/>
    <x v="2"/>
    <x v="2"/>
    <n v="0"/>
  </r>
  <r>
    <x v="0"/>
    <s v="Desember"/>
    <x v="0"/>
    <x v="2"/>
    <x v="3"/>
    <n v="0"/>
  </r>
  <r>
    <x v="0"/>
    <s v="Desember"/>
    <x v="0"/>
    <x v="2"/>
    <x v="4"/>
    <n v="0"/>
  </r>
  <r>
    <x v="0"/>
    <s v="Desember"/>
    <x v="0"/>
    <x v="2"/>
    <x v="5"/>
    <n v="0"/>
  </r>
  <r>
    <x v="0"/>
    <s v="Desember"/>
    <x v="0"/>
    <x v="2"/>
    <x v="6"/>
    <n v="0"/>
  </r>
  <r>
    <x v="0"/>
    <s v="Desember"/>
    <x v="0"/>
    <x v="2"/>
    <x v="7"/>
    <n v="0"/>
  </r>
  <r>
    <x v="0"/>
    <s v="Desember"/>
    <x v="0"/>
    <x v="2"/>
    <x v="8"/>
    <n v="0"/>
  </r>
  <r>
    <x v="0"/>
    <s v="Desember"/>
    <x v="0"/>
    <x v="2"/>
    <x v="9"/>
    <n v="0"/>
  </r>
  <r>
    <x v="0"/>
    <s v="Desember"/>
    <x v="0"/>
    <x v="3"/>
    <x v="0"/>
    <n v="0"/>
  </r>
  <r>
    <x v="0"/>
    <s v="Desember"/>
    <x v="0"/>
    <x v="3"/>
    <x v="1"/>
    <n v="0"/>
  </r>
  <r>
    <x v="0"/>
    <s v="Desember"/>
    <x v="0"/>
    <x v="3"/>
    <x v="2"/>
    <n v="0"/>
  </r>
  <r>
    <x v="0"/>
    <s v="Desember"/>
    <x v="0"/>
    <x v="3"/>
    <x v="3"/>
    <n v="0"/>
  </r>
  <r>
    <x v="0"/>
    <s v="Desember"/>
    <x v="0"/>
    <x v="3"/>
    <x v="4"/>
    <n v="0"/>
  </r>
  <r>
    <x v="0"/>
    <s v="Desember"/>
    <x v="0"/>
    <x v="3"/>
    <x v="5"/>
    <n v="0"/>
  </r>
  <r>
    <x v="0"/>
    <s v="Desember"/>
    <x v="0"/>
    <x v="3"/>
    <x v="6"/>
    <n v="0"/>
  </r>
  <r>
    <x v="0"/>
    <s v="Desember"/>
    <x v="0"/>
    <x v="3"/>
    <x v="7"/>
    <n v="0"/>
  </r>
  <r>
    <x v="0"/>
    <s v="Desember"/>
    <x v="0"/>
    <x v="3"/>
    <x v="8"/>
    <n v="0"/>
  </r>
  <r>
    <x v="0"/>
    <s v="Desember"/>
    <x v="0"/>
    <x v="3"/>
    <x v="9"/>
    <n v="0"/>
  </r>
  <r>
    <x v="0"/>
    <s v="Desember"/>
    <x v="1"/>
    <x v="0"/>
    <x v="0"/>
    <n v="-1169.153"/>
  </r>
  <r>
    <x v="0"/>
    <s v="Desember"/>
    <x v="1"/>
    <x v="0"/>
    <x v="1"/>
    <n v="-2355.86"/>
  </r>
  <r>
    <x v="0"/>
    <s v="Desember"/>
    <x v="1"/>
    <x v="0"/>
    <x v="2"/>
    <n v="-5576.8190000000004"/>
  </r>
  <r>
    <x v="0"/>
    <s v="Desember"/>
    <x v="1"/>
    <x v="0"/>
    <x v="3"/>
    <n v="-11592.041999999999"/>
  </r>
  <r>
    <x v="0"/>
    <s v="Desember"/>
    <x v="1"/>
    <x v="0"/>
    <x v="4"/>
    <n v="-4139.4390000000003"/>
  </r>
  <r>
    <x v="0"/>
    <s v="Desember"/>
    <x v="1"/>
    <x v="0"/>
    <x v="5"/>
    <n v="-7019.875"/>
  </r>
  <r>
    <x v="0"/>
    <s v="Desember"/>
    <x v="1"/>
    <x v="0"/>
    <x v="6"/>
    <n v="-11106.296"/>
  </r>
  <r>
    <x v="0"/>
    <s v="Desember"/>
    <x v="1"/>
    <x v="0"/>
    <x v="7"/>
    <n v="-769.08100000000002"/>
  </r>
  <r>
    <x v="0"/>
    <s v="Desember"/>
    <x v="1"/>
    <x v="0"/>
    <x v="8"/>
    <n v="-1486.68"/>
  </r>
  <r>
    <x v="0"/>
    <s v="Desember"/>
    <x v="1"/>
    <x v="0"/>
    <x v="9"/>
    <n v="-8975.3279999999995"/>
  </r>
  <r>
    <x v="0"/>
    <s v="Desember"/>
    <x v="1"/>
    <x v="1"/>
    <x v="0"/>
    <n v="0"/>
  </r>
  <r>
    <x v="0"/>
    <s v="Desember"/>
    <x v="1"/>
    <x v="1"/>
    <x v="1"/>
    <n v="-4677.4859999999999"/>
  </r>
  <r>
    <x v="0"/>
    <s v="Desember"/>
    <x v="1"/>
    <x v="1"/>
    <x v="2"/>
    <n v="0"/>
  </r>
  <r>
    <x v="0"/>
    <s v="Desember"/>
    <x v="1"/>
    <x v="1"/>
    <x v="3"/>
    <n v="-4787.3850000000002"/>
  </r>
  <r>
    <x v="0"/>
    <s v="Desember"/>
    <x v="1"/>
    <x v="1"/>
    <x v="4"/>
    <n v="-2793.748"/>
  </r>
  <r>
    <x v="0"/>
    <s v="Desember"/>
    <x v="1"/>
    <x v="1"/>
    <x v="5"/>
    <n v="-3770.8580000000002"/>
  </r>
  <r>
    <x v="0"/>
    <s v="Desember"/>
    <x v="1"/>
    <x v="1"/>
    <x v="6"/>
    <n v="-2751.5459999999998"/>
  </r>
  <r>
    <x v="0"/>
    <s v="Desember"/>
    <x v="1"/>
    <x v="1"/>
    <x v="7"/>
    <n v="0"/>
  </r>
  <r>
    <x v="0"/>
    <s v="Desember"/>
    <x v="1"/>
    <x v="1"/>
    <x v="8"/>
    <n v="-6.1950000000000003"/>
  </r>
  <r>
    <x v="0"/>
    <s v="Desember"/>
    <x v="1"/>
    <x v="1"/>
    <x v="9"/>
    <n v="0"/>
  </r>
  <r>
    <x v="0"/>
    <s v="Desember"/>
    <x v="1"/>
    <x v="2"/>
    <x v="0"/>
    <n v="0"/>
  </r>
  <r>
    <x v="0"/>
    <s v="Desember"/>
    <x v="1"/>
    <x v="2"/>
    <x v="1"/>
    <n v="0"/>
  </r>
  <r>
    <x v="0"/>
    <s v="Desember"/>
    <x v="1"/>
    <x v="2"/>
    <x v="2"/>
    <n v="0"/>
  </r>
  <r>
    <x v="0"/>
    <s v="Desember"/>
    <x v="1"/>
    <x v="2"/>
    <x v="3"/>
    <n v="0"/>
  </r>
  <r>
    <x v="0"/>
    <s v="Desember"/>
    <x v="1"/>
    <x v="2"/>
    <x v="4"/>
    <n v="0"/>
  </r>
  <r>
    <x v="0"/>
    <s v="Desember"/>
    <x v="1"/>
    <x v="2"/>
    <x v="5"/>
    <n v="0"/>
  </r>
  <r>
    <x v="0"/>
    <s v="Desember"/>
    <x v="1"/>
    <x v="2"/>
    <x v="6"/>
    <n v="0"/>
  </r>
  <r>
    <x v="0"/>
    <s v="Desember"/>
    <x v="1"/>
    <x v="2"/>
    <x v="7"/>
    <n v="0"/>
  </r>
  <r>
    <x v="0"/>
    <s v="Desember"/>
    <x v="1"/>
    <x v="2"/>
    <x v="8"/>
    <n v="0"/>
  </r>
  <r>
    <x v="0"/>
    <s v="Desember"/>
    <x v="1"/>
    <x v="2"/>
    <x v="9"/>
    <n v="0"/>
  </r>
  <r>
    <x v="0"/>
    <s v="Desember"/>
    <x v="1"/>
    <x v="3"/>
    <x v="0"/>
    <n v="0"/>
  </r>
  <r>
    <x v="0"/>
    <s v="Desember"/>
    <x v="1"/>
    <x v="3"/>
    <x v="1"/>
    <n v="0"/>
  </r>
  <r>
    <x v="0"/>
    <s v="Desember"/>
    <x v="1"/>
    <x v="3"/>
    <x v="2"/>
    <n v="0"/>
  </r>
  <r>
    <x v="0"/>
    <s v="Desember"/>
    <x v="1"/>
    <x v="3"/>
    <x v="3"/>
    <n v="0"/>
  </r>
  <r>
    <x v="0"/>
    <s v="Desember"/>
    <x v="1"/>
    <x v="3"/>
    <x v="4"/>
    <n v="0"/>
  </r>
  <r>
    <x v="0"/>
    <s v="Desember"/>
    <x v="1"/>
    <x v="3"/>
    <x v="5"/>
    <n v="0"/>
  </r>
  <r>
    <x v="0"/>
    <s v="Desember"/>
    <x v="1"/>
    <x v="3"/>
    <x v="6"/>
    <n v="0"/>
  </r>
  <r>
    <x v="0"/>
    <s v="Desember"/>
    <x v="1"/>
    <x v="3"/>
    <x v="7"/>
    <n v="0"/>
  </r>
  <r>
    <x v="0"/>
    <s v="Desember"/>
    <x v="1"/>
    <x v="3"/>
    <x v="8"/>
    <n v="0"/>
  </r>
  <r>
    <x v="0"/>
    <s v="Desember"/>
    <x v="1"/>
    <x v="3"/>
    <x v="9"/>
    <n v="0"/>
  </r>
  <r>
    <x v="0"/>
    <s v="Desember"/>
    <x v="2"/>
    <x v="0"/>
    <x v="0"/>
    <n v="-3738.2269999999999"/>
  </r>
  <r>
    <x v="0"/>
    <s v="Desember"/>
    <x v="2"/>
    <x v="0"/>
    <x v="1"/>
    <n v="-1543.1990000000001"/>
  </r>
  <r>
    <x v="0"/>
    <s v="Desember"/>
    <x v="2"/>
    <x v="0"/>
    <x v="2"/>
    <n v="-2858.848"/>
  </r>
  <r>
    <x v="0"/>
    <s v="Desember"/>
    <x v="2"/>
    <x v="0"/>
    <x v="3"/>
    <n v="-8531.1759999999995"/>
  </r>
  <r>
    <x v="0"/>
    <s v="Desember"/>
    <x v="2"/>
    <x v="0"/>
    <x v="4"/>
    <n v="-4128.567"/>
  </r>
  <r>
    <x v="0"/>
    <s v="Desember"/>
    <x v="2"/>
    <x v="0"/>
    <x v="5"/>
    <n v="-17823.998"/>
  </r>
  <r>
    <x v="0"/>
    <s v="Desember"/>
    <x v="2"/>
    <x v="0"/>
    <x v="6"/>
    <n v="-22201.633999999998"/>
  </r>
  <r>
    <x v="0"/>
    <s v="Desember"/>
    <x v="2"/>
    <x v="0"/>
    <x v="7"/>
    <n v="0"/>
  </r>
  <r>
    <x v="0"/>
    <s v="Desember"/>
    <x v="2"/>
    <x v="0"/>
    <x v="8"/>
    <n v="0"/>
  </r>
  <r>
    <x v="0"/>
    <s v="Desember"/>
    <x v="2"/>
    <x v="0"/>
    <x v="9"/>
    <n v="-4875.9089999999997"/>
  </r>
  <r>
    <x v="0"/>
    <s v="Desember"/>
    <x v="2"/>
    <x v="1"/>
    <x v="0"/>
    <n v="0"/>
  </r>
  <r>
    <x v="0"/>
    <s v="Desember"/>
    <x v="2"/>
    <x v="1"/>
    <x v="1"/>
    <n v="0"/>
  </r>
  <r>
    <x v="0"/>
    <s v="Desember"/>
    <x v="2"/>
    <x v="1"/>
    <x v="2"/>
    <n v="0"/>
  </r>
  <r>
    <x v="0"/>
    <s v="Desember"/>
    <x v="2"/>
    <x v="1"/>
    <x v="3"/>
    <n v="0"/>
  </r>
  <r>
    <x v="0"/>
    <s v="Desember"/>
    <x v="2"/>
    <x v="1"/>
    <x v="4"/>
    <n v="0"/>
  </r>
  <r>
    <x v="0"/>
    <s v="Desember"/>
    <x v="2"/>
    <x v="1"/>
    <x v="5"/>
    <n v="0"/>
  </r>
  <r>
    <x v="0"/>
    <s v="Desember"/>
    <x v="2"/>
    <x v="1"/>
    <x v="6"/>
    <n v="0"/>
  </r>
  <r>
    <x v="0"/>
    <s v="Desember"/>
    <x v="2"/>
    <x v="1"/>
    <x v="7"/>
    <n v="0"/>
  </r>
  <r>
    <x v="0"/>
    <s v="Desember"/>
    <x v="2"/>
    <x v="1"/>
    <x v="8"/>
    <n v="0"/>
  </r>
  <r>
    <x v="0"/>
    <s v="Desember"/>
    <x v="2"/>
    <x v="1"/>
    <x v="9"/>
    <n v="0"/>
  </r>
  <r>
    <x v="0"/>
    <s v="Desember"/>
    <x v="2"/>
    <x v="2"/>
    <x v="0"/>
    <n v="0"/>
  </r>
  <r>
    <x v="0"/>
    <s v="Desember"/>
    <x v="2"/>
    <x v="2"/>
    <x v="1"/>
    <n v="0"/>
  </r>
  <r>
    <x v="0"/>
    <s v="Desember"/>
    <x v="2"/>
    <x v="2"/>
    <x v="2"/>
    <n v="0"/>
  </r>
  <r>
    <x v="0"/>
    <s v="Desember"/>
    <x v="2"/>
    <x v="2"/>
    <x v="3"/>
    <n v="0"/>
  </r>
  <r>
    <x v="0"/>
    <s v="Desember"/>
    <x v="2"/>
    <x v="2"/>
    <x v="4"/>
    <n v="0"/>
  </r>
  <r>
    <x v="0"/>
    <s v="Desember"/>
    <x v="2"/>
    <x v="2"/>
    <x v="5"/>
    <n v="0"/>
  </r>
  <r>
    <x v="0"/>
    <s v="Desember"/>
    <x v="2"/>
    <x v="2"/>
    <x v="6"/>
    <n v="0"/>
  </r>
  <r>
    <x v="0"/>
    <s v="Desember"/>
    <x v="2"/>
    <x v="2"/>
    <x v="7"/>
    <n v="0"/>
  </r>
  <r>
    <x v="0"/>
    <s v="Desember"/>
    <x v="2"/>
    <x v="2"/>
    <x v="8"/>
    <n v="0"/>
  </r>
  <r>
    <x v="0"/>
    <s v="Desember"/>
    <x v="2"/>
    <x v="2"/>
    <x v="9"/>
    <n v="0"/>
  </r>
  <r>
    <x v="0"/>
    <s v="Desember"/>
    <x v="2"/>
    <x v="3"/>
    <x v="0"/>
    <n v="0"/>
  </r>
  <r>
    <x v="0"/>
    <s v="Desember"/>
    <x v="2"/>
    <x v="3"/>
    <x v="1"/>
    <n v="0"/>
  </r>
  <r>
    <x v="0"/>
    <s v="Desember"/>
    <x v="2"/>
    <x v="3"/>
    <x v="2"/>
    <n v="0"/>
  </r>
  <r>
    <x v="0"/>
    <s v="Desember"/>
    <x v="2"/>
    <x v="3"/>
    <x v="3"/>
    <n v="0"/>
  </r>
  <r>
    <x v="0"/>
    <s v="Desember"/>
    <x v="2"/>
    <x v="3"/>
    <x v="4"/>
    <n v="0"/>
  </r>
  <r>
    <x v="0"/>
    <s v="Desember"/>
    <x v="2"/>
    <x v="3"/>
    <x v="5"/>
    <n v="0"/>
  </r>
  <r>
    <x v="0"/>
    <s v="Desember"/>
    <x v="2"/>
    <x v="3"/>
    <x v="6"/>
    <n v="0"/>
  </r>
  <r>
    <x v="0"/>
    <s v="Desember"/>
    <x v="2"/>
    <x v="3"/>
    <x v="7"/>
    <n v="0"/>
  </r>
  <r>
    <x v="0"/>
    <s v="Desember"/>
    <x v="2"/>
    <x v="3"/>
    <x v="8"/>
    <n v="0"/>
  </r>
  <r>
    <x v="0"/>
    <s v="Desember"/>
    <x v="2"/>
    <x v="3"/>
    <x v="9"/>
    <n v="0"/>
  </r>
  <r>
    <x v="0"/>
    <s v="Desember"/>
    <x v="3"/>
    <x v="0"/>
    <x v="0"/>
    <n v="4857.0739999999996"/>
  </r>
  <r>
    <x v="0"/>
    <s v="Desember"/>
    <x v="3"/>
    <x v="0"/>
    <x v="1"/>
    <n v="17559.566999999999"/>
  </r>
  <r>
    <x v="0"/>
    <s v="Desember"/>
    <x v="3"/>
    <x v="0"/>
    <x v="2"/>
    <n v="10752.950999999999"/>
  </r>
  <r>
    <x v="0"/>
    <s v="Desember"/>
    <x v="3"/>
    <x v="0"/>
    <x v="3"/>
    <n v="20127.313999999998"/>
  </r>
  <r>
    <x v="0"/>
    <s v="Desember"/>
    <x v="3"/>
    <x v="0"/>
    <x v="4"/>
    <n v="5332.0810000000001"/>
  </r>
  <r>
    <x v="0"/>
    <s v="Desember"/>
    <x v="3"/>
    <x v="0"/>
    <x v="5"/>
    <n v="22598.554"/>
  </r>
  <r>
    <x v="0"/>
    <s v="Desember"/>
    <x v="3"/>
    <x v="0"/>
    <x v="6"/>
    <n v="17410.170999999998"/>
  </r>
  <r>
    <x v="0"/>
    <s v="Desember"/>
    <x v="3"/>
    <x v="0"/>
    <x v="7"/>
    <n v="1038.9860000000001"/>
  </r>
  <r>
    <x v="0"/>
    <s v="Desember"/>
    <x v="3"/>
    <x v="0"/>
    <x v="8"/>
    <n v="2393.529"/>
  </r>
  <r>
    <x v="0"/>
    <s v="Desember"/>
    <x v="3"/>
    <x v="0"/>
    <x v="9"/>
    <n v="24177.718000000001"/>
  </r>
  <r>
    <x v="0"/>
    <s v="Desember"/>
    <x v="3"/>
    <x v="1"/>
    <x v="0"/>
    <n v="0"/>
  </r>
  <r>
    <x v="0"/>
    <s v="Desember"/>
    <x v="3"/>
    <x v="1"/>
    <x v="1"/>
    <n v="0"/>
  </r>
  <r>
    <x v="0"/>
    <s v="Desember"/>
    <x v="3"/>
    <x v="1"/>
    <x v="2"/>
    <n v="-350.00099999999998"/>
  </r>
  <r>
    <x v="0"/>
    <s v="Desember"/>
    <x v="3"/>
    <x v="1"/>
    <x v="3"/>
    <n v="0"/>
  </r>
  <r>
    <x v="0"/>
    <s v="Desember"/>
    <x v="3"/>
    <x v="1"/>
    <x v="4"/>
    <n v="0"/>
  </r>
  <r>
    <x v="0"/>
    <s v="Desember"/>
    <x v="3"/>
    <x v="1"/>
    <x v="5"/>
    <n v="0"/>
  </r>
  <r>
    <x v="0"/>
    <s v="Desember"/>
    <x v="3"/>
    <x v="1"/>
    <x v="6"/>
    <n v="-454.24900000000002"/>
  </r>
  <r>
    <x v="0"/>
    <s v="Desember"/>
    <x v="3"/>
    <x v="1"/>
    <x v="7"/>
    <n v="0"/>
  </r>
  <r>
    <x v="0"/>
    <s v="Desember"/>
    <x v="3"/>
    <x v="1"/>
    <x v="8"/>
    <n v="0"/>
  </r>
  <r>
    <x v="0"/>
    <s v="Desember"/>
    <x v="3"/>
    <x v="1"/>
    <x v="9"/>
    <n v="0"/>
  </r>
  <r>
    <x v="0"/>
    <s v="Desember"/>
    <x v="3"/>
    <x v="2"/>
    <x v="0"/>
    <n v="0"/>
  </r>
  <r>
    <x v="0"/>
    <s v="Desember"/>
    <x v="3"/>
    <x v="2"/>
    <x v="1"/>
    <n v="0"/>
  </r>
  <r>
    <x v="0"/>
    <s v="Desember"/>
    <x v="3"/>
    <x v="2"/>
    <x v="2"/>
    <n v="0"/>
  </r>
  <r>
    <x v="0"/>
    <s v="Desember"/>
    <x v="3"/>
    <x v="2"/>
    <x v="3"/>
    <n v="0"/>
  </r>
  <r>
    <x v="0"/>
    <s v="Desember"/>
    <x v="3"/>
    <x v="2"/>
    <x v="4"/>
    <n v="0"/>
  </r>
  <r>
    <x v="0"/>
    <s v="Desember"/>
    <x v="3"/>
    <x v="2"/>
    <x v="5"/>
    <n v="0"/>
  </r>
  <r>
    <x v="0"/>
    <s v="Desember"/>
    <x v="3"/>
    <x v="2"/>
    <x v="6"/>
    <n v="0"/>
  </r>
  <r>
    <x v="0"/>
    <s v="Desember"/>
    <x v="3"/>
    <x v="2"/>
    <x v="7"/>
    <n v="0"/>
  </r>
  <r>
    <x v="0"/>
    <s v="Desember"/>
    <x v="3"/>
    <x v="2"/>
    <x v="8"/>
    <n v="0"/>
  </r>
  <r>
    <x v="0"/>
    <s v="Desember"/>
    <x v="3"/>
    <x v="2"/>
    <x v="9"/>
    <n v="0"/>
  </r>
  <r>
    <x v="0"/>
    <s v="Desember"/>
    <x v="3"/>
    <x v="3"/>
    <x v="0"/>
    <n v="0"/>
  </r>
  <r>
    <x v="0"/>
    <s v="Desember"/>
    <x v="3"/>
    <x v="3"/>
    <x v="1"/>
    <n v="0"/>
  </r>
  <r>
    <x v="0"/>
    <s v="Desember"/>
    <x v="3"/>
    <x v="3"/>
    <x v="2"/>
    <n v="0"/>
  </r>
  <r>
    <x v="0"/>
    <s v="Desember"/>
    <x v="3"/>
    <x v="3"/>
    <x v="3"/>
    <n v="0"/>
  </r>
  <r>
    <x v="0"/>
    <s v="Desember"/>
    <x v="3"/>
    <x v="3"/>
    <x v="4"/>
    <n v="0"/>
  </r>
  <r>
    <x v="0"/>
    <s v="Desember"/>
    <x v="3"/>
    <x v="3"/>
    <x v="5"/>
    <n v="0"/>
  </r>
  <r>
    <x v="0"/>
    <s v="Desember"/>
    <x v="3"/>
    <x v="3"/>
    <x v="6"/>
    <n v="0"/>
  </r>
  <r>
    <x v="0"/>
    <s v="Desember"/>
    <x v="3"/>
    <x v="3"/>
    <x v="7"/>
    <n v="0"/>
  </r>
  <r>
    <x v="0"/>
    <s v="Desember"/>
    <x v="3"/>
    <x v="3"/>
    <x v="8"/>
    <n v="0"/>
  </r>
  <r>
    <x v="0"/>
    <s v="Desember"/>
    <x v="3"/>
    <x v="3"/>
    <x v="9"/>
    <n v="0"/>
  </r>
  <r>
    <x v="0"/>
    <s v="Desember"/>
    <x v="4"/>
    <x v="0"/>
    <x v="0"/>
    <n v="0"/>
  </r>
  <r>
    <x v="0"/>
    <s v="Desember"/>
    <x v="4"/>
    <x v="0"/>
    <x v="1"/>
    <n v="0"/>
  </r>
  <r>
    <x v="0"/>
    <s v="Desember"/>
    <x v="4"/>
    <x v="0"/>
    <x v="2"/>
    <n v="0"/>
  </r>
  <r>
    <x v="0"/>
    <s v="Desember"/>
    <x v="4"/>
    <x v="0"/>
    <x v="3"/>
    <n v="260.41699999999997"/>
  </r>
  <r>
    <x v="0"/>
    <s v="Desember"/>
    <x v="4"/>
    <x v="0"/>
    <x v="4"/>
    <n v="0"/>
  </r>
  <r>
    <x v="0"/>
    <s v="Desember"/>
    <x v="4"/>
    <x v="0"/>
    <x v="5"/>
    <n v="118.595"/>
  </r>
  <r>
    <x v="0"/>
    <s v="Desember"/>
    <x v="4"/>
    <x v="0"/>
    <x v="6"/>
    <n v="20.111999999999998"/>
  </r>
  <r>
    <x v="0"/>
    <s v="Desember"/>
    <x v="4"/>
    <x v="0"/>
    <x v="7"/>
    <n v="0"/>
  </r>
  <r>
    <x v="0"/>
    <s v="Desember"/>
    <x v="4"/>
    <x v="0"/>
    <x v="8"/>
    <n v="0"/>
  </r>
  <r>
    <x v="0"/>
    <s v="Desember"/>
    <x v="4"/>
    <x v="0"/>
    <x v="9"/>
    <n v="12"/>
  </r>
  <r>
    <x v="0"/>
    <s v="Desember"/>
    <x v="4"/>
    <x v="1"/>
    <x v="0"/>
    <n v="160"/>
  </r>
  <r>
    <x v="0"/>
    <s v="Desember"/>
    <x v="4"/>
    <x v="1"/>
    <x v="1"/>
    <n v="13296.824000000001"/>
  </r>
  <r>
    <x v="0"/>
    <s v="Desember"/>
    <x v="4"/>
    <x v="1"/>
    <x v="2"/>
    <n v="0"/>
  </r>
  <r>
    <x v="0"/>
    <s v="Desember"/>
    <x v="4"/>
    <x v="1"/>
    <x v="3"/>
    <n v="12317.674999999999"/>
  </r>
  <r>
    <x v="0"/>
    <s v="Desember"/>
    <x v="4"/>
    <x v="1"/>
    <x v="4"/>
    <n v="4706"/>
  </r>
  <r>
    <x v="0"/>
    <s v="Desember"/>
    <x v="4"/>
    <x v="1"/>
    <x v="5"/>
    <n v="7565.51"/>
  </r>
  <r>
    <x v="0"/>
    <s v="Desember"/>
    <x v="4"/>
    <x v="1"/>
    <x v="6"/>
    <n v="4731.433"/>
  </r>
  <r>
    <x v="0"/>
    <s v="Desember"/>
    <x v="4"/>
    <x v="1"/>
    <x v="7"/>
    <n v="0"/>
  </r>
  <r>
    <x v="0"/>
    <s v="Desember"/>
    <x v="4"/>
    <x v="1"/>
    <x v="8"/>
    <n v="0"/>
  </r>
  <r>
    <x v="0"/>
    <s v="Desember"/>
    <x v="4"/>
    <x v="1"/>
    <x v="9"/>
    <n v="368.51299999999998"/>
  </r>
  <r>
    <x v="0"/>
    <s v="Desember"/>
    <x v="4"/>
    <x v="2"/>
    <x v="0"/>
    <n v="0"/>
  </r>
  <r>
    <x v="0"/>
    <s v="Desember"/>
    <x v="4"/>
    <x v="2"/>
    <x v="1"/>
    <n v="0"/>
  </r>
  <r>
    <x v="0"/>
    <s v="Desember"/>
    <x v="4"/>
    <x v="2"/>
    <x v="2"/>
    <n v="0"/>
  </r>
  <r>
    <x v="0"/>
    <s v="Desember"/>
    <x v="4"/>
    <x v="2"/>
    <x v="3"/>
    <n v="0"/>
  </r>
  <r>
    <x v="0"/>
    <s v="Desember"/>
    <x v="4"/>
    <x v="2"/>
    <x v="4"/>
    <n v="0"/>
  </r>
  <r>
    <x v="0"/>
    <s v="Desember"/>
    <x v="4"/>
    <x v="2"/>
    <x v="5"/>
    <n v="0"/>
  </r>
  <r>
    <x v="0"/>
    <s v="Desember"/>
    <x v="4"/>
    <x v="2"/>
    <x v="6"/>
    <n v="0"/>
  </r>
  <r>
    <x v="0"/>
    <s v="Desember"/>
    <x v="4"/>
    <x v="2"/>
    <x v="7"/>
    <n v="0"/>
  </r>
  <r>
    <x v="0"/>
    <s v="Desember"/>
    <x v="4"/>
    <x v="2"/>
    <x v="8"/>
    <n v="0"/>
  </r>
  <r>
    <x v="0"/>
    <s v="Desember"/>
    <x v="4"/>
    <x v="2"/>
    <x v="9"/>
    <n v="0"/>
  </r>
  <r>
    <x v="0"/>
    <s v="Desember"/>
    <x v="4"/>
    <x v="3"/>
    <x v="0"/>
    <n v="0"/>
  </r>
  <r>
    <x v="0"/>
    <s v="Desember"/>
    <x v="4"/>
    <x v="3"/>
    <x v="1"/>
    <n v="0"/>
  </r>
  <r>
    <x v="0"/>
    <s v="Desember"/>
    <x v="4"/>
    <x v="3"/>
    <x v="2"/>
    <n v="0"/>
  </r>
  <r>
    <x v="0"/>
    <s v="Desember"/>
    <x v="4"/>
    <x v="3"/>
    <x v="3"/>
    <n v="0"/>
  </r>
  <r>
    <x v="0"/>
    <s v="Desember"/>
    <x v="4"/>
    <x v="3"/>
    <x v="4"/>
    <n v="0"/>
  </r>
  <r>
    <x v="0"/>
    <s v="Desember"/>
    <x v="4"/>
    <x v="3"/>
    <x v="5"/>
    <n v="0"/>
  </r>
  <r>
    <x v="0"/>
    <s v="Desember"/>
    <x v="4"/>
    <x v="3"/>
    <x v="6"/>
    <n v="0"/>
  </r>
  <r>
    <x v="0"/>
    <s v="Desember"/>
    <x v="4"/>
    <x v="3"/>
    <x v="7"/>
    <n v="0"/>
  </r>
  <r>
    <x v="0"/>
    <s v="Desember"/>
    <x v="4"/>
    <x v="3"/>
    <x v="8"/>
    <n v="0"/>
  </r>
  <r>
    <x v="0"/>
    <s v="Desember"/>
    <x v="4"/>
    <x v="3"/>
    <x v="9"/>
    <n v="0"/>
  </r>
  <r>
    <x v="0"/>
    <s v="Desember"/>
    <x v="5"/>
    <x v="0"/>
    <x v="0"/>
    <n v="0"/>
  </r>
  <r>
    <x v="0"/>
    <s v="Desember"/>
    <x v="5"/>
    <x v="0"/>
    <x v="1"/>
    <n v="-243.44800000000001"/>
  </r>
  <r>
    <x v="0"/>
    <s v="Desember"/>
    <x v="5"/>
    <x v="0"/>
    <x v="2"/>
    <n v="1638.3510000000001"/>
  </r>
  <r>
    <x v="0"/>
    <s v="Desember"/>
    <x v="5"/>
    <x v="0"/>
    <x v="3"/>
    <n v="-2874.1570000000002"/>
  </r>
  <r>
    <x v="0"/>
    <s v="Desember"/>
    <x v="5"/>
    <x v="0"/>
    <x v="4"/>
    <n v="623.90099999999995"/>
  </r>
  <r>
    <x v="0"/>
    <s v="Desember"/>
    <x v="5"/>
    <x v="0"/>
    <x v="5"/>
    <n v="-675.15"/>
  </r>
  <r>
    <x v="0"/>
    <s v="Desember"/>
    <x v="5"/>
    <x v="0"/>
    <x v="6"/>
    <n v="1902.2660000000001"/>
  </r>
  <r>
    <x v="0"/>
    <s v="Desember"/>
    <x v="5"/>
    <x v="0"/>
    <x v="7"/>
    <n v="-1.0029999999999999"/>
  </r>
  <r>
    <x v="0"/>
    <s v="Desember"/>
    <x v="5"/>
    <x v="0"/>
    <x v="8"/>
    <n v="312.81799999999998"/>
  </r>
  <r>
    <x v="0"/>
    <s v="Desember"/>
    <x v="5"/>
    <x v="0"/>
    <x v="9"/>
    <n v="0"/>
  </r>
  <r>
    <x v="0"/>
    <s v="Desember"/>
    <x v="5"/>
    <x v="1"/>
    <x v="0"/>
    <n v="0"/>
  </r>
  <r>
    <x v="0"/>
    <s v="Desember"/>
    <x v="5"/>
    <x v="1"/>
    <x v="1"/>
    <n v="0"/>
  </r>
  <r>
    <x v="0"/>
    <s v="Desember"/>
    <x v="5"/>
    <x v="1"/>
    <x v="2"/>
    <n v="0"/>
  </r>
  <r>
    <x v="0"/>
    <s v="Desember"/>
    <x v="5"/>
    <x v="1"/>
    <x v="3"/>
    <n v="0"/>
  </r>
  <r>
    <x v="0"/>
    <s v="Desember"/>
    <x v="5"/>
    <x v="1"/>
    <x v="4"/>
    <n v="0"/>
  </r>
  <r>
    <x v="0"/>
    <s v="Desember"/>
    <x v="5"/>
    <x v="1"/>
    <x v="5"/>
    <n v="0"/>
  </r>
  <r>
    <x v="0"/>
    <s v="Desember"/>
    <x v="5"/>
    <x v="1"/>
    <x v="6"/>
    <n v="0"/>
  </r>
  <r>
    <x v="0"/>
    <s v="Desember"/>
    <x v="5"/>
    <x v="1"/>
    <x v="7"/>
    <n v="0"/>
  </r>
  <r>
    <x v="0"/>
    <s v="Desember"/>
    <x v="5"/>
    <x v="1"/>
    <x v="8"/>
    <n v="0"/>
  </r>
  <r>
    <x v="0"/>
    <s v="Desember"/>
    <x v="5"/>
    <x v="1"/>
    <x v="9"/>
    <n v="0"/>
  </r>
  <r>
    <x v="0"/>
    <s v="Desember"/>
    <x v="5"/>
    <x v="2"/>
    <x v="0"/>
    <n v="0"/>
  </r>
  <r>
    <x v="0"/>
    <s v="Desember"/>
    <x v="5"/>
    <x v="2"/>
    <x v="1"/>
    <n v="0"/>
  </r>
  <r>
    <x v="0"/>
    <s v="Desember"/>
    <x v="5"/>
    <x v="2"/>
    <x v="2"/>
    <n v="0"/>
  </r>
  <r>
    <x v="0"/>
    <s v="Desember"/>
    <x v="5"/>
    <x v="2"/>
    <x v="3"/>
    <n v="0"/>
  </r>
  <r>
    <x v="0"/>
    <s v="Desember"/>
    <x v="5"/>
    <x v="2"/>
    <x v="4"/>
    <n v="0"/>
  </r>
  <r>
    <x v="0"/>
    <s v="Desember"/>
    <x v="5"/>
    <x v="2"/>
    <x v="5"/>
    <n v="0"/>
  </r>
  <r>
    <x v="0"/>
    <s v="Desember"/>
    <x v="5"/>
    <x v="2"/>
    <x v="6"/>
    <n v="0"/>
  </r>
  <r>
    <x v="0"/>
    <s v="Desember"/>
    <x v="5"/>
    <x v="2"/>
    <x v="7"/>
    <n v="0"/>
  </r>
  <r>
    <x v="0"/>
    <s v="Desember"/>
    <x v="5"/>
    <x v="2"/>
    <x v="8"/>
    <n v="0"/>
  </r>
  <r>
    <x v="0"/>
    <s v="Desember"/>
    <x v="5"/>
    <x v="2"/>
    <x v="9"/>
    <n v="0"/>
  </r>
  <r>
    <x v="0"/>
    <s v="Desember"/>
    <x v="5"/>
    <x v="3"/>
    <x v="0"/>
    <n v="0"/>
  </r>
  <r>
    <x v="0"/>
    <s v="Desember"/>
    <x v="5"/>
    <x v="3"/>
    <x v="1"/>
    <n v="0"/>
  </r>
  <r>
    <x v="0"/>
    <s v="Desember"/>
    <x v="5"/>
    <x v="3"/>
    <x v="2"/>
    <n v="0"/>
  </r>
  <r>
    <x v="0"/>
    <s v="Desember"/>
    <x v="5"/>
    <x v="3"/>
    <x v="3"/>
    <n v="0"/>
  </r>
  <r>
    <x v="0"/>
    <s v="Desember"/>
    <x v="5"/>
    <x v="3"/>
    <x v="4"/>
    <n v="0"/>
  </r>
  <r>
    <x v="0"/>
    <s v="Desember"/>
    <x v="5"/>
    <x v="3"/>
    <x v="5"/>
    <n v="0"/>
  </r>
  <r>
    <x v="0"/>
    <s v="Desember"/>
    <x v="5"/>
    <x v="3"/>
    <x v="6"/>
    <n v="0"/>
  </r>
  <r>
    <x v="0"/>
    <s v="Desember"/>
    <x v="5"/>
    <x v="3"/>
    <x v="7"/>
    <n v="0"/>
  </r>
  <r>
    <x v="0"/>
    <s v="Desember"/>
    <x v="5"/>
    <x v="3"/>
    <x v="8"/>
    <n v="0"/>
  </r>
  <r>
    <x v="0"/>
    <s v="Desember"/>
    <x v="5"/>
    <x v="3"/>
    <x v="9"/>
    <n v="0"/>
  </r>
  <r>
    <x v="1"/>
    <s v="Desember"/>
    <x v="0"/>
    <x v="0"/>
    <x v="0"/>
    <n v="-461.36"/>
  </r>
  <r>
    <x v="1"/>
    <s v="Desember"/>
    <x v="0"/>
    <x v="0"/>
    <x v="1"/>
    <n v="-27410.931"/>
  </r>
  <r>
    <x v="1"/>
    <s v="Desember"/>
    <x v="0"/>
    <x v="0"/>
    <x v="2"/>
    <n v="-14110.098"/>
  </r>
  <r>
    <x v="1"/>
    <s v="Desember"/>
    <x v="0"/>
    <x v="0"/>
    <x v="3"/>
    <n v="-27090.19"/>
  </r>
  <r>
    <x v="1"/>
    <s v="Desember"/>
    <x v="0"/>
    <x v="0"/>
    <x v="4"/>
    <n v="-11038.813"/>
  </r>
  <r>
    <x v="1"/>
    <s v="Desember"/>
    <x v="0"/>
    <x v="0"/>
    <x v="5"/>
    <n v="-30140.102999999999"/>
  </r>
  <r>
    <x v="1"/>
    <s v="Desember"/>
    <x v="0"/>
    <x v="0"/>
    <x v="6"/>
    <n v="-28211.17"/>
  </r>
  <r>
    <x v="1"/>
    <s v="Desember"/>
    <x v="0"/>
    <x v="0"/>
    <x v="7"/>
    <n v="-788.87400000000002"/>
  </r>
  <r>
    <x v="1"/>
    <s v="Desember"/>
    <x v="0"/>
    <x v="0"/>
    <x v="8"/>
    <n v="-1385.22"/>
  </r>
  <r>
    <x v="1"/>
    <s v="Desember"/>
    <x v="0"/>
    <x v="0"/>
    <x v="9"/>
    <n v="-171.065"/>
  </r>
  <r>
    <x v="1"/>
    <s v="Desember"/>
    <x v="0"/>
    <x v="1"/>
    <x v="0"/>
    <n v="0"/>
  </r>
  <r>
    <x v="1"/>
    <s v="Desember"/>
    <x v="0"/>
    <x v="1"/>
    <x v="1"/>
    <n v="0"/>
  </r>
  <r>
    <x v="1"/>
    <s v="Desember"/>
    <x v="0"/>
    <x v="1"/>
    <x v="2"/>
    <n v="0"/>
  </r>
  <r>
    <x v="1"/>
    <s v="Desember"/>
    <x v="0"/>
    <x v="1"/>
    <x v="3"/>
    <n v="0"/>
  </r>
  <r>
    <x v="1"/>
    <s v="Desember"/>
    <x v="0"/>
    <x v="1"/>
    <x v="4"/>
    <n v="0"/>
  </r>
  <r>
    <x v="1"/>
    <s v="Desember"/>
    <x v="0"/>
    <x v="1"/>
    <x v="5"/>
    <n v="0"/>
  </r>
  <r>
    <x v="1"/>
    <s v="Desember"/>
    <x v="0"/>
    <x v="1"/>
    <x v="6"/>
    <n v="0"/>
  </r>
  <r>
    <x v="1"/>
    <s v="Desember"/>
    <x v="0"/>
    <x v="1"/>
    <x v="7"/>
    <n v="0"/>
  </r>
  <r>
    <x v="1"/>
    <s v="Desember"/>
    <x v="0"/>
    <x v="1"/>
    <x v="8"/>
    <n v="0"/>
  </r>
  <r>
    <x v="1"/>
    <s v="Desember"/>
    <x v="0"/>
    <x v="1"/>
    <x v="9"/>
    <n v="0"/>
  </r>
  <r>
    <x v="1"/>
    <s v="Desember"/>
    <x v="0"/>
    <x v="2"/>
    <x v="0"/>
    <n v="0"/>
  </r>
  <r>
    <x v="1"/>
    <s v="Desember"/>
    <x v="0"/>
    <x v="2"/>
    <x v="1"/>
    <n v="0"/>
  </r>
  <r>
    <x v="1"/>
    <s v="Desember"/>
    <x v="0"/>
    <x v="2"/>
    <x v="2"/>
    <n v="0"/>
  </r>
  <r>
    <x v="1"/>
    <s v="Desember"/>
    <x v="0"/>
    <x v="2"/>
    <x v="3"/>
    <n v="0"/>
  </r>
  <r>
    <x v="1"/>
    <s v="Desember"/>
    <x v="0"/>
    <x v="2"/>
    <x v="4"/>
    <n v="0"/>
  </r>
  <r>
    <x v="1"/>
    <s v="Desember"/>
    <x v="0"/>
    <x v="2"/>
    <x v="5"/>
    <n v="0"/>
  </r>
  <r>
    <x v="1"/>
    <s v="Desember"/>
    <x v="0"/>
    <x v="2"/>
    <x v="6"/>
    <n v="0"/>
  </r>
  <r>
    <x v="1"/>
    <s v="Desember"/>
    <x v="0"/>
    <x v="2"/>
    <x v="7"/>
    <n v="0"/>
  </r>
  <r>
    <x v="1"/>
    <s v="Desember"/>
    <x v="0"/>
    <x v="2"/>
    <x v="8"/>
    <n v="0"/>
  </r>
  <r>
    <x v="1"/>
    <s v="Desember"/>
    <x v="0"/>
    <x v="2"/>
    <x v="9"/>
    <n v="0"/>
  </r>
  <r>
    <x v="1"/>
    <s v="Desember"/>
    <x v="0"/>
    <x v="3"/>
    <x v="0"/>
    <n v="0"/>
  </r>
  <r>
    <x v="1"/>
    <s v="Desember"/>
    <x v="0"/>
    <x v="3"/>
    <x v="1"/>
    <n v="0"/>
  </r>
  <r>
    <x v="1"/>
    <s v="Desember"/>
    <x v="0"/>
    <x v="3"/>
    <x v="2"/>
    <n v="0"/>
  </r>
  <r>
    <x v="1"/>
    <s v="Desember"/>
    <x v="0"/>
    <x v="3"/>
    <x v="3"/>
    <n v="0"/>
  </r>
  <r>
    <x v="1"/>
    <s v="Desember"/>
    <x v="0"/>
    <x v="3"/>
    <x v="4"/>
    <n v="0"/>
  </r>
  <r>
    <x v="1"/>
    <s v="Desember"/>
    <x v="0"/>
    <x v="3"/>
    <x v="5"/>
    <n v="0"/>
  </r>
  <r>
    <x v="1"/>
    <s v="Desember"/>
    <x v="0"/>
    <x v="3"/>
    <x v="6"/>
    <n v="0"/>
  </r>
  <r>
    <x v="1"/>
    <s v="Desember"/>
    <x v="0"/>
    <x v="3"/>
    <x v="7"/>
    <n v="0"/>
  </r>
  <r>
    <x v="1"/>
    <s v="Desember"/>
    <x v="0"/>
    <x v="3"/>
    <x v="8"/>
    <n v="0"/>
  </r>
  <r>
    <x v="1"/>
    <s v="Desember"/>
    <x v="0"/>
    <x v="3"/>
    <x v="9"/>
    <n v="0"/>
  </r>
  <r>
    <x v="1"/>
    <s v="Desember"/>
    <x v="1"/>
    <x v="0"/>
    <x v="0"/>
    <n v="-1708.866"/>
  </r>
  <r>
    <x v="1"/>
    <s v="Desember"/>
    <x v="1"/>
    <x v="0"/>
    <x v="1"/>
    <n v="-1107.0419999999999"/>
  </r>
  <r>
    <x v="1"/>
    <s v="Desember"/>
    <x v="1"/>
    <x v="0"/>
    <x v="2"/>
    <n v="-4440.5320000000002"/>
  </r>
  <r>
    <x v="1"/>
    <s v="Desember"/>
    <x v="1"/>
    <x v="0"/>
    <x v="3"/>
    <n v="-9593.8729999999996"/>
  </r>
  <r>
    <x v="1"/>
    <s v="Desember"/>
    <x v="1"/>
    <x v="0"/>
    <x v="4"/>
    <n v="-1082.075"/>
  </r>
  <r>
    <x v="1"/>
    <s v="Desember"/>
    <x v="1"/>
    <x v="0"/>
    <x v="5"/>
    <n v="-4474.3770000000004"/>
  </r>
  <r>
    <x v="1"/>
    <s v="Desember"/>
    <x v="1"/>
    <x v="0"/>
    <x v="6"/>
    <n v="-6513.4870000000001"/>
  </r>
  <r>
    <x v="1"/>
    <s v="Desember"/>
    <x v="1"/>
    <x v="0"/>
    <x v="7"/>
    <n v="-313.50900000000001"/>
  </r>
  <r>
    <x v="1"/>
    <s v="Desember"/>
    <x v="1"/>
    <x v="0"/>
    <x v="8"/>
    <n v="-1475.2539999999999"/>
  </r>
  <r>
    <x v="1"/>
    <s v="Desember"/>
    <x v="1"/>
    <x v="0"/>
    <x v="9"/>
    <n v="-835.53499999999997"/>
  </r>
  <r>
    <x v="1"/>
    <s v="Desember"/>
    <x v="1"/>
    <x v="1"/>
    <x v="0"/>
    <n v="0"/>
  </r>
  <r>
    <x v="1"/>
    <s v="Desember"/>
    <x v="1"/>
    <x v="1"/>
    <x v="1"/>
    <n v="-3379.3139999999999"/>
  </r>
  <r>
    <x v="1"/>
    <s v="Desember"/>
    <x v="1"/>
    <x v="1"/>
    <x v="2"/>
    <n v="0"/>
  </r>
  <r>
    <x v="1"/>
    <s v="Desember"/>
    <x v="1"/>
    <x v="1"/>
    <x v="3"/>
    <n v="-5314.8639999999996"/>
  </r>
  <r>
    <x v="1"/>
    <s v="Desember"/>
    <x v="1"/>
    <x v="1"/>
    <x v="4"/>
    <n v="-2390.4520000000002"/>
  </r>
  <r>
    <x v="1"/>
    <s v="Desember"/>
    <x v="1"/>
    <x v="1"/>
    <x v="5"/>
    <n v="-3031.5430000000001"/>
  </r>
  <r>
    <x v="1"/>
    <s v="Desember"/>
    <x v="1"/>
    <x v="1"/>
    <x v="6"/>
    <n v="-2184.085"/>
  </r>
  <r>
    <x v="1"/>
    <s v="Desember"/>
    <x v="1"/>
    <x v="1"/>
    <x v="7"/>
    <n v="0"/>
  </r>
  <r>
    <x v="1"/>
    <s v="Desember"/>
    <x v="1"/>
    <x v="1"/>
    <x v="8"/>
    <n v="0"/>
  </r>
  <r>
    <x v="1"/>
    <s v="Desember"/>
    <x v="1"/>
    <x v="1"/>
    <x v="9"/>
    <n v="0"/>
  </r>
  <r>
    <x v="1"/>
    <s v="Desember"/>
    <x v="1"/>
    <x v="2"/>
    <x v="0"/>
    <n v="0"/>
  </r>
  <r>
    <x v="1"/>
    <s v="Desember"/>
    <x v="1"/>
    <x v="2"/>
    <x v="1"/>
    <n v="0"/>
  </r>
  <r>
    <x v="1"/>
    <s v="Desember"/>
    <x v="1"/>
    <x v="2"/>
    <x v="2"/>
    <n v="0"/>
  </r>
  <r>
    <x v="1"/>
    <s v="Desember"/>
    <x v="1"/>
    <x v="2"/>
    <x v="3"/>
    <n v="0"/>
  </r>
  <r>
    <x v="1"/>
    <s v="Desember"/>
    <x v="1"/>
    <x v="2"/>
    <x v="4"/>
    <n v="0"/>
  </r>
  <r>
    <x v="1"/>
    <s v="Desember"/>
    <x v="1"/>
    <x v="2"/>
    <x v="5"/>
    <n v="0"/>
  </r>
  <r>
    <x v="1"/>
    <s v="Desember"/>
    <x v="1"/>
    <x v="2"/>
    <x v="6"/>
    <n v="0"/>
  </r>
  <r>
    <x v="1"/>
    <s v="Desember"/>
    <x v="1"/>
    <x v="2"/>
    <x v="7"/>
    <n v="0"/>
  </r>
  <r>
    <x v="1"/>
    <s v="Desember"/>
    <x v="1"/>
    <x v="2"/>
    <x v="8"/>
    <n v="0"/>
  </r>
  <r>
    <x v="1"/>
    <s v="Desember"/>
    <x v="1"/>
    <x v="2"/>
    <x v="9"/>
    <n v="0"/>
  </r>
  <r>
    <x v="1"/>
    <s v="Desember"/>
    <x v="1"/>
    <x v="3"/>
    <x v="0"/>
    <n v="0"/>
  </r>
  <r>
    <x v="1"/>
    <s v="Desember"/>
    <x v="1"/>
    <x v="3"/>
    <x v="1"/>
    <n v="0"/>
  </r>
  <r>
    <x v="1"/>
    <s v="Desember"/>
    <x v="1"/>
    <x v="3"/>
    <x v="2"/>
    <n v="0"/>
  </r>
  <r>
    <x v="1"/>
    <s v="Desember"/>
    <x v="1"/>
    <x v="3"/>
    <x v="3"/>
    <n v="0"/>
  </r>
  <r>
    <x v="1"/>
    <s v="Desember"/>
    <x v="1"/>
    <x v="3"/>
    <x v="4"/>
    <n v="0"/>
  </r>
  <r>
    <x v="1"/>
    <s v="Desember"/>
    <x v="1"/>
    <x v="3"/>
    <x v="5"/>
    <n v="0"/>
  </r>
  <r>
    <x v="1"/>
    <s v="Desember"/>
    <x v="1"/>
    <x v="3"/>
    <x v="6"/>
    <n v="0"/>
  </r>
  <r>
    <x v="1"/>
    <s v="Desember"/>
    <x v="1"/>
    <x v="3"/>
    <x v="7"/>
    <n v="0"/>
  </r>
  <r>
    <x v="1"/>
    <s v="Desember"/>
    <x v="1"/>
    <x v="3"/>
    <x v="8"/>
    <n v="0"/>
  </r>
  <r>
    <x v="1"/>
    <s v="Desember"/>
    <x v="1"/>
    <x v="3"/>
    <x v="9"/>
    <n v="0"/>
  </r>
  <r>
    <x v="1"/>
    <s v="Desember"/>
    <x v="2"/>
    <x v="0"/>
    <x v="0"/>
    <n v="-4184.26"/>
  </r>
  <r>
    <x v="1"/>
    <s v="Desember"/>
    <x v="2"/>
    <x v="0"/>
    <x v="1"/>
    <n v="-1752.7660000000001"/>
  </r>
  <r>
    <x v="1"/>
    <s v="Desember"/>
    <x v="2"/>
    <x v="0"/>
    <x v="2"/>
    <n v="-3023.7020000000002"/>
  </r>
  <r>
    <x v="1"/>
    <s v="Desember"/>
    <x v="2"/>
    <x v="0"/>
    <x v="3"/>
    <n v="-7806.4409999999998"/>
  </r>
  <r>
    <x v="1"/>
    <s v="Desember"/>
    <x v="2"/>
    <x v="0"/>
    <x v="4"/>
    <n v="-2304.3490000000002"/>
  </r>
  <r>
    <x v="1"/>
    <s v="Desember"/>
    <x v="2"/>
    <x v="0"/>
    <x v="5"/>
    <n v="-11195.886"/>
  </r>
  <r>
    <x v="1"/>
    <s v="Desember"/>
    <x v="2"/>
    <x v="0"/>
    <x v="6"/>
    <n v="-23131.164000000001"/>
  </r>
  <r>
    <x v="1"/>
    <s v="Desember"/>
    <x v="2"/>
    <x v="0"/>
    <x v="7"/>
    <n v="0"/>
  </r>
  <r>
    <x v="1"/>
    <s v="Desember"/>
    <x v="2"/>
    <x v="0"/>
    <x v="8"/>
    <n v="-330.62400000000002"/>
  </r>
  <r>
    <x v="1"/>
    <s v="Desember"/>
    <x v="2"/>
    <x v="0"/>
    <x v="9"/>
    <n v="-5065.7510000000002"/>
  </r>
  <r>
    <x v="1"/>
    <s v="Desember"/>
    <x v="2"/>
    <x v="1"/>
    <x v="0"/>
    <n v="0"/>
  </r>
  <r>
    <x v="1"/>
    <s v="Desember"/>
    <x v="2"/>
    <x v="1"/>
    <x v="1"/>
    <n v="0"/>
  </r>
  <r>
    <x v="1"/>
    <s v="Desember"/>
    <x v="2"/>
    <x v="1"/>
    <x v="2"/>
    <n v="0"/>
  </r>
  <r>
    <x v="1"/>
    <s v="Desember"/>
    <x v="2"/>
    <x v="1"/>
    <x v="3"/>
    <n v="0"/>
  </r>
  <r>
    <x v="1"/>
    <s v="Desember"/>
    <x v="2"/>
    <x v="1"/>
    <x v="4"/>
    <n v="0"/>
  </r>
  <r>
    <x v="1"/>
    <s v="Desember"/>
    <x v="2"/>
    <x v="1"/>
    <x v="5"/>
    <n v="0"/>
  </r>
  <r>
    <x v="1"/>
    <s v="Desember"/>
    <x v="2"/>
    <x v="1"/>
    <x v="6"/>
    <n v="1.0820000000000001"/>
  </r>
  <r>
    <x v="1"/>
    <s v="Desember"/>
    <x v="2"/>
    <x v="1"/>
    <x v="7"/>
    <n v="0"/>
  </r>
  <r>
    <x v="1"/>
    <s v="Desember"/>
    <x v="2"/>
    <x v="1"/>
    <x v="8"/>
    <n v="0"/>
  </r>
  <r>
    <x v="1"/>
    <s v="Desember"/>
    <x v="2"/>
    <x v="1"/>
    <x v="9"/>
    <n v="0"/>
  </r>
  <r>
    <x v="1"/>
    <s v="Desember"/>
    <x v="2"/>
    <x v="2"/>
    <x v="0"/>
    <n v="0"/>
  </r>
  <r>
    <x v="1"/>
    <s v="Desember"/>
    <x v="2"/>
    <x v="2"/>
    <x v="1"/>
    <n v="0"/>
  </r>
  <r>
    <x v="1"/>
    <s v="Desember"/>
    <x v="2"/>
    <x v="2"/>
    <x v="2"/>
    <n v="0"/>
  </r>
  <r>
    <x v="1"/>
    <s v="Desember"/>
    <x v="2"/>
    <x v="2"/>
    <x v="3"/>
    <n v="0"/>
  </r>
  <r>
    <x v="1"/>
    <s v="Desember"/>
    <x v="2"/>
    <x v="2"/>
    <x v="4"/>
    <n v="0"/>
  </r>
  <r>
    <x v="1"/>
    <s v="Desember"/>
    <x v="2"/>
    <x v="2"/>
    <x v="5"/>
    <n v="0"/>
  </r>
  <r>
    <x v="1"/>
    <s v="Desember"/>
    <x v="2"/>
    <x v="2"/>
    <x v="6"/>
    <n v="0"/>
  </r>
  <r>
    <x v="1"/>
    <s v="Desember"/>
    <x v="2"/>
    <x v="2"/>
    <x v="7"/>
    <n v="0"/>
  </r>
  <r>
    <x v="1"/>
    <s v="Desember"/>
    <x v="2"/>
    <x v="2"/>
    <x v="8"/>
    <n v="0"/>
  </r>
  <r>
    <x v="1"/>
    <s v="Desember"/>
    <x v="2"/>
    <x v="2"/>
    <x v="9"/>
    <n v="0"/>
  </r>
  <r>
    <x v="1"/>
    <s v="Desember"/>
    <x v="2"/>
    <x v="3"/>
    <x v="0"/>
    <n v="0"/>
  </r>
  <r>
    <x v="1"/>
    <s v="Desember"/>
    <x v="2"/>
    <x v="3"/>
    <x v="1"/>
    <n v="0"/>
  </r>
  <r>
    <x v="1"/>
    <s v="Desember"/>
    <x v="2"/>
    <x v="3"/>
    <x v="2"/>
    <n v="0"/>
  </r>
  <r>
    <x v="1"/>
    <s v="Desember"/>
    <x v="2"/>
    <x v="3"/>
    <x v="3"/>
    <n v="0"/>
  </r>
  <r>
    <x v="1"/>
    <s v="Desember"/>
    <x v="2"/>
    <x v="3"/>
    <x v="4"/>
    <n v="0"/>
  </r>
  <r>
    <x v="1"/>
    <s v="Desember"/>
    <x v="2"/>
    <x v="3"/>
    <x v="5"/>
    <n v="0"/>
  </r>
  <r>
    <x v="1"/>
    <s v="Desember"/>
    <x v="2"/>
    <x v="3"/>
    <x v="6"/>
    <n v="0"/>
  </r>
  <r>
    <x v="1"/>
    <s v="Desember"/>
    <x v="2"/>
    <x v="3"/>
    <x v="7"/>
    <n v="0"/>
  </r>
  <r>
    <x v="1"/>
    <s v="Desember"/>
    <x v="2"/>
    <x v="3"/>
    <x v="8"/>
    <n v="0"/>
  </r>
  <r>
    <x v="1"/>
    <s v="Desember"/>
    <x v="2"/>
    <x v="3"/>
    <x v="9"/>
    <n v="0"/>
  </r>
  <r>
    <x v="1"/>
    <s v="Desember"/>
    <x v="3"/>
    <x v="0"/>
    <x v="0"/>
    <n v="5697.2049999999999"/>
  </r>
  <r>
    <x v="1"/>
    <s v="Desember"/>
    <x v="3"/>
    <x v="0"/>
    <x v="1"/>
    <n v="16906.447"/>
  </r>
  <r>
    <x v="1"/>
    <s v="Desember"/>
    <x v="3"/>
    <x v="0"/>
    <x v="2"/>
    <n v="8088.2929999999997"/>
  </r>
  <r>
    <x v="1"/>
    <s v="Desember"/>
    <x v="3"/>
    <x v="0"/>
    <x v="3"/>
    <n v="12646.03"/>
  </r>
  <r>
    <x v="1"/>
    <s v="Desember"/>
    <x v="3"/>
    <x v="0"/>
    <x v="4"/>
    <n v="5879.4979999999996"/>
  </r>
  <r>
    <x v="1"/>
    <s v="Desember"/>
    <x v="3"/>
    <x v="0"/>
    <x v="5"/>
    <n v="15519.816999999999"/>
  </r>
  <r>
    <x v="1"/>
    <s v="Desember"/>
    <x v="3"/>
    <x v="0"/>
    <x v="6"/>
    <n v="14515.218999999999"/>
  </r>
  <r>
    <x v="1"/>
    <s v="Desember"/>
    <x v="3"/>
    <x v="0"/>
    <x v="7"/>
    <n v="570.06399999999996"/>
  </r>
  <r>
    <x v="1"/>
    <s v="Desember"/>
    <x v="3"/>
    <x v="0"/>
    <x v="8"/>
    <n v="1343.5830000000001"/>
  </r>
  <r>
    <x v="1"/>
    <s v="Desember"/>
    <x v="3"/>
    <x v="0"/>
    <x v="9"/>
    <n v="910.45399999999995"/>
  </r>
  <r>
    <x v="1"/>
    <s v="Desember"/>
    <x v="3"/>
    <x v="1"/>
    <x v="0"/>
    <n v="0"/>
  </r>
  <r>
    <x v="1"/>
    <s v="Desember"/>
    <x v="3"/>
    <x v="1"/>
    <x v="1"/>
    <n v="0"/>
  </r>
  <r>
    <x v="1"/>
    <s v="Desember"/>
    <x v="3"/>
    <x v="1"/>
    <x v="2"/>
    <n v="0"/>
  </r>
  <r>
    <x v="1"/>
    <s v="Desember"/>
    <x v="3"/>
    <x v="1"/>
    <x v="3"/>
    <n v="0"/>
  </r>
  <r>
    <x v="1"/>
    <s v="Desember"/>
    <x v="3"/>
    <x v="1"/>
    <x v="4"/>
    <n v="-4831.24"/>
  </r>
  <r>
    <x v="1"/>
    <s v="Desember"/>
    <x v="3"/>
    <x v="1"/>
    <x v="5"/>
    <n v="0"/>
  </r>
  <r>
    <x v="1"/>
    <s v="Desember"/>
    <x v="3"/>
    <x v="1"/>
    <x v="6"/>
    <n v="-225.50399999999999"/>
  </r>
  <r>
    <x v="1"/>
    <s v="Desember"/>
    <x v="3"/>
    <x v="1"/>
    <x v="7"/>
    <n v="0"/>
  </r>
  <r>
    <x v="1"/>
    <s v="Desember"/>
    <x v="3"/>
    <x v="1"/>
    <x v="8"/>
    <n v="0"/>
  </r>
  <r>
    <x v="1"/>
    <s v="Desember"/>
    <x v="3"/>
    <x v="1"/>
    <x v="9"/>
    <n v="0"/>
  </r>
  <r>
    <x v="1"/>
    <s v="Desember"/>
    <x v="3"/>
    <x v="2"/>
    <x v="0"/>
    <n v="0"/>
  </r>
  <r>
    <x v="1"/>
    <s v="Desember"/>
    <x v="3"/>
    <x v="2"/>
    <x v="1"/>
    <n v="0"/>
  </r>
  <r>
    <x v="1"/>
    <s v="Desember"/>
    <x v="3"/>
    <x v="2"/>
    <x v="2"/>
    <n v="0"/>
  </r>
  <r>
    <x v="1"/>
    <s v="Desember"/>
    <x v="3"/>
    <x v="2"/>
    <x v="3"/>
    <n v="0"/>
  </r>
  <r>
    <x v="1"/>
    <s v="Desember"/>
    <x v="3"/>
    <x v="2"/>
    <x v="4"/>
    <n v="0"/>
  </r>
  <r>
    <x v="1"/>
    <s v="Desember"/>
    <x v="3"/>
    <x v="2"/>
    <x v="5"/>
    <n v="0"/>
  </r>
  <r>
    <x v="1"/>
    <s v="Desember"/>
    <x v="3"/>
    <x v="2"/>
    <x v="6"/>
    <n v="0"/>
  </r>
  <r>
    <x v="1"/>
    <s v="Desember"/>
    <x v="3"/>
    <x v="2"/>
    <x v="7"/>
    <n v="0"/>
  </r>
  <r>
    <x v="1"/>
    <s v="Desember"/>
    <x v="3"/>
    <x v="2"/>
    <x v="8"/>
    <n v="0"/>
  </r>
  <r>
    <x v="1"/>
    <s v="Desember"/>
    <x v="3"/>
    <x v="2"/>
    <x v="9"/>
    <n v="0"/>
  </r>
  <r>
    <x v="1"/>
    <s v="Desember"/>
    <x v="3"/>
    <x v="3"/>
    <x v="0"/>
    <n v="0"/>
  </r>
  <r>
    <x v="1"/>
    <s v="Desember"/>
    <x v="3"/>
    <x v="3"/>
    <x v="1"/>
    <n v="0"/>
  </r>
  <r>
    <x v="1"/>
    <s v="Desember"/>
    <x v="3"/>
    <x v="3"/>
    <x v="2"/>
    <n v="0"/>
  </r>
  <r>
    <x v="1"/>
    <s v="Desember"/>
    <x v="3"/>
    <x v="3"/>
    <x v="3"/>
    <n v="0"/>
  </r>
  <r>
    <x v="1"/>
    <s v="Desember"/>
    <x v="3"/>
    <x v="3"/>
    <x v="4"/>
    <n v="0"/>
  </r>
  <r>
    <x v="1"/>
    <s v="Desember"/>
    <x v="3"/>
    <x v="3"/>
    <x v="5"/>
    <n v="0"/>
  </r>
  <r>
    <x v="1"/>
    <s v="Desember"/>
    <x v="3"/>
    <x v="3"/>
    <x v="6"/>
    <n v="0"/>
  </r>
  <r>
    <x v="1"/>
    <s v="Desember"/>
    <x v="3"/>
    <x v="3"/>
    <x v="7"/>
    <n v="0"/>
  </r>
  <r>
    <x v="1"/>
    <s v="Desember"/>
    <x v="3"/>
    <x v="3"/>
    <x v="8"/>
    <n v="0"/>
  </r>
  <r>
    <x v="1"/>
    <s v="Desember"/>
    <x v="3"/>
    <x v="3"/>
    <x v="9"/>
    <n v="0"/>
  </r>
  <r>
    <x v="1"/>
    <s v="Desember"/>
    <x v="4"/>
    <x v="0"/>
    <x v="0"/>
    <n v="-9.6950000000000003"/>
  </r>
  <r>
    <x v="1"/>
    <s v="Desember"/>
    <x v="4"/>
    <x v="0"/>
    <x v="1"/>
    <n v="0"/>
  </r>
  <r>
    <x v="1"/>
    <s v="Desember"/>
    <x v="4"/>
    <x v="0"/>
    <x v="2"/>
    <n v="0"/>
  </r>
  <r>
    <x v="1"/>
    <s v="Desember"/>
    <x v="4"/>
    <x v="0"/>
    <x v="3"/>
    <n v="0"/>
  </r>
  <r>
    <x v="1"/>
    <s v="Desember"/>
    <x v="4"/>
    <x v="0"/>
    <x v="4"/>
    <n v="0"/>
  </r>
  <r>
    <x v="1"/>
    <s v="Desember"/>
    <x v="4"/>
    <x v="0"/>
    <x v="5"/>
    <n v="0"/>
  </r>
  <r>
    <x v="1"/>
    <s v="Desember"/>
    <x v="4"/>
    <x v="0"/>
    <x v="6"/>
    <n v="0"/>
  </r>
  <r>
    <x v="1"/>
    <s v="Desember"/>
    <x v="4"/>
    <x v="0"/>
    <x v="7"/>
    <n v="0"/>
  </r>
  <r>
    <x v="1"/>
    <s v="Desember"/>
    <x v="4"/>
    <x v="0"/>
    <x v="8"/>
    <n v="0"/>
  </r>
  <r>
    <x v="1"/>
    <s v="Desember"/>
    <x v="4"/>
    <x v="0"/>
    <x v="9"/>
    <n v="0"/>
  </r>
  <r>
    <x v="1"/>
    <s v="Desember"/>
    <x v="4"/>
    <x v="1"/>
    <x v="0"/>
    <n v="0"/>
  </r>
  <r>
    <x v="1"/>
    <s v="Desember"/>
    <x v="4"/>
    <x v="1"/>
    <x v="1"/>
    <n v="12576.002"/>
  </r>
  <r>
    <x v="1"/>
    <s v="Desember"/>
    <x v="4"/>
    <x v="1"/>
    <x v="2"/>
    <n v="0"/>
  </r>
  <r>
    <x v="1"/>
    <s v="Desember"/>
    <x v="4"/>
    <x v="1"/>
    <x v="3"/>
    <n v="10014.35"/>
  </r>
  <r>
    <x v="1"/>
    <s v="Desember"/>
    <x v="4"/>
    <x v="1"/>
    <x v="4"/>
    <n v="10664.672"/>
  </r>
  <r>
    <x v="1"/>
    <s v="Desember"/>
    <x v="4"/>
    <x v="1"/>
    <x v="5"/>
    <n v="5288.5240000000003"/>
  </r>
  <r>
    <x v="1"/>
    <s v="Desember"/>
    <x v="4"/>
    <x v="1"/>
    <x v="6"/>
    <n v="5587.7030000000004"/>
  </r>
  <r>
    <x v="1"/>
    <s v="Desember"/>
    <x v="4"/>
    <x v="1"/>
    <x v="7"/>
    <n v="0"/>
  </r>
  <r>
    <x v="1"/>
    <s v="Desember"/>
    <x v="4"/>
    <x v="1"/>
    <x v="8"/>
    <n v="0"/>
  </r>
  <r>
    <x v="1"/>
    <s v="Desember"/>
    <x v="4"/>
    <x v="1"/>
    <x v="9"/>
    <n v="0"/>
  </r>
  <r>
    <x v="1"/>
    <s v="Desember"/>
    <x v="4"/>
    <x v="2"/>
    <x v="0"/>
    <n v="0"/>
  </r>
  <r>
    <x v="1"/>
    <s v="Desember"/>
    <x v="4"/>
    <x v="2"/>
    <x v="1"/>
    <n v="0"/>
  </r>
  <r>
    <x v="1"/>
    <s v="Desember"/>
    <x v="4"/>
    <x v="2"/>
    <x v="2"/>
    <n v="0"/>
  </r>
  <r>
    <x v="1"/>
    <s v="Desember"/>
    <x v="4"/>
    <x v="2"/>
    <x v="3"/>
    <n v="0"/>
  </r>
  <r>
    <x v="1"/>
    <s v="Desember"/>
    <x v="4"/>
    <x v="2"/>
    <x v="4"/>
    <n v="0"/>
  </r>
  <r>
    <x v="1"/>
    <s v="Desember"/>
    <x v="4"/>
    <x v="2"/>
    <x v="5"/>
    <n v="0"/>
  </r>
  <r>
    <x v="1"/>
    <s v="Desember"/>
    <x v="4"/>
    <x v="2"/>
    <x v="6"/>
    <n v="0"/>
  </r>
  <r>
    <x v="1"/>
    <s v="Desember"/>
    <x v="4"/>
    <x v="2"/>
    <x v="7"/>
    <n v="0"/>
  </r>
  <r>
    <x v="1"/>
    <s v="Desember"/>
    <x v="4"/>
    <x v="2"/>
    <x v="8"/>
    <n v="0"/>
  </r>
  <r>
    <x v="1"/>
    <s v="Desember"/>
    <x v="4"/>
    <x v="2"/>
    <x v="9"/>
    <n v="0"/>
  </r>
  <r>
    <x v="1"/>
    <s v="Desember"/>
    <x v="4"/>
    <x v="3"/>
    <x v="0"/>
    <n v="0"/>
  </r>
  <r>
    <x v="1"/>
    <s v="Desember"/>
    <x v="4"/>
    <x v="3"/>
    <x v="1"/>
    <n v="0"/>
  </r>
  <r>
    <x v="1"/>
    <s v="Desember"/>
    <x v="4"/>
    <x v="3"/>
    <x v="2"/>
    <n v="0"/>
  </r>
  <r>
    <x v="1"/>
    <s v="Desember"/>
    <x v="4"/>
    <x v="3"/>
    <x v="3"/>
    <n v="0"/>
  </r>
  <r>
    <x v="1"/>
    <s v="Desember"/>
    <x v="4"/>
    <x v="3"/>
    <x v="4"/>
    <n v="0"/>
  </r>
  <r>
    <x v="1"/>
    <s v="Desember"/>
    <x v="4"/>
    <x v="3"/>
    <x v="5"/>
    <n v="0"/>
  </r>
  <r>
    <x v="1"/>
    <s v="Desember"/>
    <x v="4"/>
    <x v="3"/>
    <x v="6"/>
    <n v="0"/>
  </r>
  <r>
    <x v="1"/>
    <s v="Desember"/>
    <x v="4"/>
    <x v="3"/>
    <x v="7"/>
    <n v="0"/>
  </r>
  <r>
    <x v="1"/>
    <s v="Desember"/>
    <x v="4"/>
    <x v="3"/>
    <x v="8"/>
    <n v="0"/>
  </r>
  <r>
    <x v="1"/>
    <s v="Desember"/>
    <x v="4"/>
    <x v="3"/>
    <x v="9"/>
    <n v="0"/>
  </r>
  <r>
    <x v="1"/>
    <s v="Desember"/>
    <x v="5"/>
    <x v="0"/>
    <x v="0"/>
    <n v="0"/>
  </r>
  <r>
    <x v="1"/>
    <s v="Desember"/>
    <x v="5"/>
    <x v="0"/>
    <x v="1"/>
    <n v="148.87"/>
  </r>
  <r>
    <x v="1"/>
    <s v="Desember"/>
    <x v="5"/>
    <x v="0"/>
    <x v="2"/>
    <n v="-13.606"/>
  </r>
  <r>
    <x v="1"/>
    <s v="Desember"/>
    <x v="5"/>
    <x v="0"/>
    <x v="3"/>
    <n v="-2778.6030000000001"/>
  </r>
  <r>
    <x v="1"/>
    <s v="Desember"/>
    <x v="5"/>
    <x v="0"/>
    <x v="4"/>
    <n v="302.904"/>
  </r>
  <r>
    <x v="1"/>
    <s v="Desember"/>
    <x v="5"/>
    <x v="0"/>
    <x v="5"/>
    <n v="-1623.518"/>
  </r>
  <r>
    <x v="1"/>
    <s v="Desember"/>
    <x v="5"/>
    <x v="0"/>
    <x v="6"/>
    <n v="497.63299999999998"/>
  </r>
  <r>
    <x v="1"/>
    <s v="Desember"/>
    <x v="5"/>
    <x v="0"/>
    <x v="7"/>
    <n v="0.191"/>
  </r>
  <r>
    <x v="1"/>
    <s v="Desember"/>
    <x v="5"/>
    <x v="0"/>
    <x v="8"/>
    <n v="220.786"/>
  </r>
  <r>
    <x v="1"/>
    <s v="Desember"/>
    <x v="5"/>
    <x v="0"/>
    <x v="9"/>
    <n v="0"/>
  </r>
  <r>
    <x v="1"/>
    <s v="Desember"/>
    <x v="5"/>
    <x v="1"/>
    <x v="0"/>
    <n v="0"/>
  </r>
  <r>
    <x v="1"/>
    <s v="Desember"/>
    <x v="5"/>
    <x v="1"/>
    <x v="1"/>
    <n v="0"/>
  </r>
  <r>
    <x v="1"/>
    <s v="Desember"/>
    <x v="5"/>
    <x v="1"/>
    <x v="2"/>
    <n v="0"/>
  </r>
  <r>
    <x v="1"/>
    <s v="Desember"/>
    <x v="5"/>
    <x v="1"/>
    <x v="3"/>
    <n v="0"/>
  </r>
  <r>
    <x v="1"/>
    <s v="Desember"/>
    <x v="5"/>
    <x v="1"/>
    <x v="4"/>
    <n v="0"/>
  </r>
  <r>
    <x v="1"/>
    <s v="Desember"/>
    <x v="5"/>
    <x v="1"/>
    <x v="5"/>
    <n v="0"/>
  </r>
  <r>
    <x v="1"/>
    <s v="Desember"/>
    <x v="5"/>
    <x v="1"/>
    <x v="6"/>
    <n v="0"/>
  </r>
  <r>
    <x v="1"/>
    <s v="Desember"/>
    <x v="5"/>
    <x v="1"/>
    <x v="7"/>
    <n v="0"/>
  </r>
  <r>
    <x v="1"/>
    <s v="Desember"/>
    <x v="5"/>
    <x v="1"/>
    <x v="8"/>
    <n v="0"/>
  </r>
  <r>
    <x v="1"/>
    <s v="Desember"/>
    <x v="5"/>
    <x v="1"/>
    <x v="9"/>
    <n v="0"/>
  </r>
  <r>
    <x v="1"/>
    <s v="Desember"/>
    <x v="5"/>
    <x v="2"/>
    <x v="0"/>
    <n v="0"/>
  </r>
  <r>
    <x v="1"/>
    <s v="Desember"/>
    <x v="5"/>
    <x v="2"/>
    <x v="1"/>
    <n v="0"/>
  </r>
  <r>
    <x v="1"/>
    <s v="Desember"/>
    <x v="5"/>
    <x v="2"/>
    <x v="2"/>
    <n v="0"/>
  </r>
  <r>
    <x v="1"/>
    <s v="Desember"/>
    <x v="5"/>
    <x v="2"/>
    <x v="3"/>
    <n v="0"/>
  </r>
  <r>
    <x v="1"/>
    <s v="Desember"/>
    <x v="5"/>
    <x v="2"/>
    <x v="4"/>
    <n v="0"/>
  </r>
  <r>
    <x v="1"/>
    <s v="Desember"/>
    <x v="5"/>
    <x v="2"/>
    <x v="5"/>
    <n v="0"/>
  </r>
  <r>
    <x v="1"/>
    <s v="Desember"/>
    <x v="5"/>
    <x v="2"/>
    <x v="6"/>
    <n v="0"/>
  </r>
  <r>
    <x v="1"/>
    <s v="Desember"/>
    <x v="5"/>
    <x v="2"/>
    <x v="7"/>
    <n v="0"/>
  </r>
  <r>
    <x v="1"/>
    <s v="Desember"/>
    <x v="5"/>
    <x v="2"/>
    <x v="8"/>
    <n v="0"/>
  </r>
  <r>
    <x v="1"/>
    <s v="Desember"/>
    <x v="5"/>
    <x v="2"/>
    <x v="9"/>
    <n v="0"/>
  </r>
  <r>
    <x v="1"/>
    <s v="Desember"/>
    <x v="5"/>
    <x v="3"/>
    <x v="0"/>
    <n v="0"/>
  </r>
  <r>
    <x v="1"/>
    <s v="Desember"/>
    <x v="5"/>
    <x v="3"/>
    <x v="1"/>
    <n v="0"/>
  </r>
  <r>
    <x v="1"/>
    <s v="Desember"/>
    <x v="5"/>
    <x v="3"/>
    <x v="2"/>
    <n v="0"/>
  </r>
  <r>
    <x v="1"/>
    <s v="Desember"/>
    <x v="5"/>
    <x v="3"/>
    <x v="3"/>
    <n v="0"/>
  </r>
  <r>
    <x v="1"/>
    <s v="Desember"/>
    <x v="5"/>
    <x v="3"/>
    <x v="4"/>
    <n v="0"/>
  </r>
  <r>
    <x v="1"/>
    <s v="Desember"/>
    <x v="5"/>
    <x v="3"/>
    <x v="5"/>
    <n v="0"/>
  </r>
  <r>
    <x v="1"/>
    <s v="Desember"/>
    <x v="5"/>
    <x v="3"/>
    <x v="6"/>
    <n v="0"/>
  </r>
  <r>
    <x v="1"/>
    <s v="Desember"/>
    <x v="5"/>
    <x v="3"/>
    <x v="7"/>
    <n v="0"/>
  </r>
  <r>
    <x v="1"/>
    <s v="Desember"/>
    <x v="5"/>
    <x v="3"/>
    <x v="8"/>
    <n v="0"/>
  </r>
  <r>
    <x v="1"/>
    <s v="Desember"/>
    <x v="5"/>
    <x v="3"/>
    <x v="9"/>
    <n v="0"/>
  </r>
  <r>
    <x v="2"/>
    <s v="Desember"/>
    <x v="0"/>
    <x v="0"/>
    <x v="0"/>
    <n v="-351.38400000000001"/>
  </r>
  <r>
    <x v="2"/>
    <s v="Desember"/>
    <x v="0"/>
    <x v="0"/>
    <x v="1"/>
    <n v="-22191.133999999998"/>
  </r>
  <r>
    <x v="2"/>
    <s v="Desember"/>
    <x v="0"/>
    <x v="0"/>
    <x v="2"/>
    <n v="-15870.6"/>
  </r>
  <r>
    <x v="2"/>
    <s v="Desember"/>
    <x v="0"/>
    <x v="0"/>
    <x v="3"/>
    <n v="-25669.767"/>
  </r>
  <r>
    <x v="2"/>
    <s v="Desember"/>
    <x v="0"/>
    <x v="0"/>
    <x v="4"/>
    <n v="-9860.6949999999997"/>
  </r>
  <r>
    <x v="2"/>
    <s v="Desember"/>
    <x v="0"/>
    <x v="0"/>
    <x v="5"/>
    <n v="-29100.893"/>
  </r>
  <r>
    <x v="2"/>
    <s v="Desember"/>
    <x v="0"/>
    <x v="0"/>
    <x v="6"/>
    <n v="-30924.832999999999"/>
  </r>
  <r>
    <x v="2"/>
    <s v="Desember"/>
    <x v="0"/>
    <x v="0"/>
    <x v="7"/>
    <n v="-923.75400000000002"/>
  </r>
  <r>
    <x v="2"/>
    <s v="Desember"/>
    <x v="0"/>
    <x v="0"/>
    <x v="8"/>
    <n v="-678.32600000000002"/>
  </r>
  <r>
    <x v="2"/>
    <s v="Desember"/>
    <x v="0"/>
    <x v="0"/>
    <x v="9"/>
    <n v="-102.587"/>
  </r>
  <r>
    <x v="2"/>
    <s v="Desember"/>
    <x v="0"/>
    <x v="1"/>
    <x v="0"/>
    <n v="0"/>
  </r>
  <r>
    <x v="2"/>
    <s v="Desember"/>
    <x v="0"/>
    <x v="1"/>
    <x v="1"/>
    <n v="0.26800000000000002"/>
  </r>
  <r>
    <x v="2"/>
    <s v="Desember"/>
    <x v="0"/>
    <x v="1"/>
    <x v="2"/>
    <n v="0"/>
  </r>
  <r>
    <x v="2"/>
    <s v="Desember"/>
    <x v="0"/>
    <x v="1"/>
    <x v="3"/>
    <n v="-1.784"/>
  </r>
  <r>
    <x v="2"/>
    <s v="Desember"/>
    <x v="0"/>
    <x v="1"/>
    <x v="4"/>
    <n v="-42.457999999999998"/>
  </r>
  <r>
    <x v="2"/>
    <s v="Desember"/>
    <x v="0"/>
    <x v="1"/>
    <x v="5"/>
    <n v="0"/>
  </r>
  <r>
    <x v="2"/>
    <s v="Desember"/>
    <x v="0"/>
    <x v="1"/>
    <x v="6"/>
    <n v="0"/>
  </r>
  <r>
    <x v="2"/>
    <s v="Desember"/>
    <x v="0"/>
    <x v="1"/>
    <x v="7"/>
    <n v="0"/>
  </r>
  <r>
    <x v="2"/>
    <s v="Desember"/>
    <x v="0"/>
    <x v="1"/>
    <x v="8"/>
    <n v="0"/>
  </r>
  <r>
    <x v="2"/>
    <s v="Desember"/>
    <x v="0"/>
    <x v="1"/>
    <x v="9"/>
    <n v="0"/>
  </r>
  <r>
    <x v="2"/>
    <s v="Desember"/>
    <x v="0"/>
    <x v="2"/>
    <x v="0"/>
    <n v="0"/>
  </r>
  <r>
    <x v="2"/>
    <s v="Desember"/>
    <x v="0"/>
    <x v="2"/>
    <x v="1"/>
    <n v="0"/>
  </r>
  <r>
    <x v="2"/>
    <s v="Desember"/>
    <x v="0"/>
    <x v="2"/>
    <x v="2"/>
    <n v="0"/>
  </r>
  <r>
    <x v="2"/>
    <s v="Desember"/>
    <x v="0"/>
    <x v="2"/>
    <x v="3"/>
    <n v="0"/>
  </r>
  <r>
    <x v="2"/>
    <s v="Desember"/>
    <x v="0"/>
    <x v="2"/>
    <x v="4"/>
    <n v="0"/>
  </r>
  <r>
    <x v="2"/>
    <s v="Desember"/>
    <x v="0"/>
    <x v="2"/>
    <x v="5"/>
    <n v="0"/>
  </r>
  <r>
    <x v="2"/>
    <s v="Desember"/>
    <x v="0"/>
    <x v="2"/>
    <x v="6"/>
    <n v="0"/>
  </r>
  <r>
    <x v="2"/>
    <s v="Desember"/>
    <x v="0"/>
    <x v="2"/>
    <x v="7"/>
    <n v="0"/>
  </r>
  <r>
    <x v="2"/>
    <s v="Desember"/>
    <x v="0"/>
    <x v="2"/>
    <x v="8"/>
    <n v="0"/>
  </r>
  <r>
    <x v="2"/>
    <s v="Desember"/>
    <x v="0"/>
    <x v="2"/>
    <x v="9"/>
    <n v="0"/>
  </r>
  <r>
    <x v="2"/>
    <s v="Desember"/>
    <x v="0"/>
    <x v="3"/>
    <x v="0"/>
    <n v="0"/>
  </r>
  <r>
    <x v="2"/>
    <s v="Desember"/>
    <x v="0"/>
    <x v="3"/>
    <x v="1"/>
    <n v="0"/>
  </r>
  <r>
    <x v="2"/>
    <s v="Desember"/>
    <x v="0"/>
    <x v="3"/>
    <x v="2"/>
    <n v="0"/>
  </r>
  <r>
    <x v="2"/>
    <s v="Desember"/>
    <x v="0"/>
    <x v="3"/>
    <x v="3"/>
    <n v="0"/>
  </r>
  <r>
    <x v="2"/>
    <s v="Desember"/>
    <x v="0"/>
    <x v="3"/>
    <x v="4"/>
    <n v="0"/>
  </r>
  <r>
    <x v="2"/>
    <s v="Desember"/>
    <x v="0"/>
    <x v="3"/>
    <x v="5"/>
    <n v="0"/>
  </r>
  <r>
    <x v="2"/>
    <s v="Desember"/>
    <x v="0"/>
    <x v="3"/>
    <x v="6"/>
    <n v="0"/>
  </r>
  <r>
    <x v="2"/>
    <s v="Desember"/>
    <x v="0"/>
    <x v="3"/>
    <x v="7"/>
    <n v="0"/>
  </r>
  <r>
    <x v="2"/>
    <s v="Desember"/>
    <x v="0"/>
    <x v="3"/>
    <x v="8"/>
    <n v="0"/>
  </r>
  <r>
    <x v="2"/>
    <s v="Desember"/>
    <x v="0"/>
    <x v="3"/>
    <x v="9"/>
    <n v="0"/>
  </r>
  <r>
    <x v="2"/>
    <s v="Desember"/>
    <x v="1"/>
    <x v="0"/>
    <x v="0"/>
    <n v="-1295.2170000000001"/>
  </r>
  <r>
    <x v="2"/>
    <s v="Desember"/>
    <x v="1"/>
    <x v="0"/>
    <x v="1"/>
    <n v="-1072.9390000000001"/>
  </r>
  <r>
    <x v="2"/>
    <s v="Desember"/>
    <x v="1"/>
    <x v="0"/>
    <x v="2"/>
    <n v="-3507.701"/>
  </r>
  <r>
    <x v="2"/>
    <s v="Desember"/>
    <x v="1"/>
    <x v="0"/>
    <x v="3"/>
    <n v="-9107.527"/>
  </r>
  <r>
    <x v="2"/>
    <s v="Desember"/>
    <x v="1"/>
    <x v="0"/>
    <x v="4"/>
    <n v="-425.01799999999997"/>
  </r>
  <r>
    <x v="2"/>
    <s v="Desember"/>
    <x v="1"/>
    <x v="0"/>
    <x v="5"/>
    <n v="-6835.2479999999996"/>
  </r>
  <r>
    <x v="2"/>
    <s v="Desember"/>
    <x v="1"/>
    <x v="0"/>
    <x v="6"/>
    <n v="-7682.884"/>
  </r>
  <r>
    <x v="2"/>
    <s v="Desember"/>
    <x v="1"/>
    <x v="0"/>
    <x v="7"/>
    <n v="-317.87900000000002"/>
  </r>
  <r>
    <x v="2"/>
    <s v="Desember"/>
    <x v="1"/>
    <x v="0"/>
    <x v="8"/>
    <n v="-838.15"/>
  </r>
  <r>
    <x v="2"/>
    <s v="Desember"/>
    <x v="1"/>
    <x v="0"/>
    <x v="9"/>
    <n v="-688.82399999999996"/>
  </r>
  <r>
    <x v="2"/>
    <s v="Desember"/>
    <x v="1"/>
    <x v="1"/>
    <x v="0"/>
    <n v="0"/>
  </r>
  <r>
    <x v="2"/>
    <s v="Desember"/>
    <x v="1"/>
    <x v="1"/>
    <x v="1"/>
    <n v="-1825.9590000000001"/>
  </r>
  <r>
    <x v="2"/>
    <s v="Desember"/>
    <x v="1"/>
    <x v="1"/>
    <x v="2"/>
    <n v="-476.17200000000003"/>
  </r>
  <r>
    <x v="2"/>
    <s v="Desember"/>
    <x v="1"/>
    <x v="1"/>
    <x v="3"/>
    <n v="-4547.4880000000003"/>
  </r>
  <r>
    <x v="2"/>
    <s v="Desember"/>
    <x v="1"/>
    <x v="1"/>
    <x v="4"/>
    <n v="-3182.683"/>
  </r>
  <r>
    <x v="2"/>
    <s v="Desember"/>
    <x v="1"/>
    <x v="1"/>
    <x v="5"/>
    <n v="-1870.1110000000001"/>
  </r>
  <r>
    <x v="2"/>
    <s v="Desember"/>
    <x v="1"/>
    <x v="1"/>
    <x v="6"/>
    <n v="-4494.683"/>
  </r>
  <r>
    <x v="2"/>
    <s v="Desember"/>
    <x v="1"/>
    <x v="1"/>
    <x v="7"/>
    <n v="0"/>
  </r>
  <r>
    <x v="2"/>
    <s v="Desember"/>
    <x v="1"/>
    <x v="1"/>
    <x v="8"/>
    <n v="0"/>
  </r>
  <r>
    <x v="2"/>
    <s v="Desember"/>
    <x v="1"/>
    <x v="1"/>
    <x v="9"/>
    <n v="0"/>
  </r>
  <r>
    <x v="2"/>
    <s v="Desember"/>
    <x v="1"/>
    <x v="2"/>
    <x v="0"/>
    <n v="0"/>
  </r>
  <r>
    <x v="2"/>
    <s v="Desember"/>
    <x v="1"/>
    <x v="2"/>
    <x v="1"/>
    <n v="0"/>
  </r>
  <r>
    <x v="2"/>
    <s v="Desember"/>
    <x v="1"/>
    <x v="2"/>
    <x v="2"/>
    <n v="0"/>
  </r>
  <r>
    <x v="2"/>
    <s v="Desember"/>
    <x v="1"/>
    <x v="2"/>
    <x v="3"/>
    <n v="0"/>
  </r>
  <r>
    <x v="2"/>
    <s v="Desember"/>
    <x v="1"/>
    <x v="2"/>
    <x v="4"/>
    <n v="0"/>
  </r>
  <r>
    <x v="2"/>
    <s v="Desember"/>
    <x v="1"/>
    <x v="2"/>
    <x v="5"/>
    <n v="0"/>
  </r>
  <r>
    <x v="2"/>
    <s v="Desember"/>
    <x v="1"/>
    <x v="2"/>
    <x v="6"/>
    <n v="0"/>
  </r>
  <r>
    <x v="2"/>
    <s v="Desember"/>
    <x v="1"/>
    <x v="2"/>
    <x v="7"/>
    <n v="0"/>
  </r>
  <r>
    <x v="2"/>
    <s v="Desember"/>
    <x v="1"/>
    <x v="2"/>
    <x v="8"/>
    <n v="0"/>
  </r>
  <r>
    <x v="2"/>
    <s v="Desember"/>
    <x v="1"/>
    <x v="2"/>
    <x v="9"/>
    <n v="0"/>
  </r>
  <r>
    <x v="2"/>
    <s v="Desember"/>
    <x v="1"/>
    <x v="3"/>
    <x v="0"/>
    <n v="0"/>
  </r>
  <r>
    <x v="2"/>
    <s v="Desember"/>
    <x v="1"/>
    <x v="3"/>
    <x v="1"/>
    <n v="0"/>
  </r>
  <r>
    <x v="2"/>
    <s v="Desember"/>
    <x v="1"/>
    <x v="3"/>
    <x v="2"/>
    <n v="0"/>
  </r>
  <r>
    <x v="2"/>
    <s v="Desember"/>
    <x v="1"/>
    <x v="3"/>
    <x v="3"/>
    <n v="0"/>
  </r>
  <r>
    <x v="2"/>
    <s v="Desember"/>
    <x v="1"/>
    <x v="3"/>
    <x v="4"/>
    <n v="0"/>
  </r>
  <r>
    <x v="2"/>
    <s v="Desember"/>
    <x v="1"/>
    <x v="3"/>
    <x v="5"/>
    <n v="0"/>
  </r>
  <r>
    <x v="2"/>
    <s v="Desember"/>
    <x v="1"/>
    <x v="3"/>
    <x v="6"/>
    <n v="0"/>
  </r>
  <r>
    <x v="2"/>
    <s v="Desember"/>
    <x v="1"/>
    <x v="3"/>
    <x v="7"/>
    <n v="0"/>
  </r>
  <r>
    <x v="2"/>
    <s v="Desember"/>
    <x v="1"/>
    <x v="3"/>
    <x v="8"/>
    <n v="0"/>
  </r>
  <r>
    <x v="2"/>
    <s v="Desember"/>
    <x v="1"/>
    <x v="3"/>
    <x v="9"/>
    <n v="0"/>
  </r>
  <r>
    <x v="2"/>
    <s v="Desember"/>
    <x v="2"/>
    <x v="0"/>
    <x v="0"/>
    <n v="-3332.502"/>
  </r>
  <r>
    <x v="2"/>
    <s v="Desember"/>
    <x v="2"/>
    <x v="0"/>
    <x v="1"/>
    <n v="-6084"/>
  </r>
  <r>
    <x v="2"/>
    <s v="Desember"/>
    <x v="2"/>
    <x v="0"/>
    <x v="2"/>
    <n v="-2236.0050000000001"/>
  </r>
  <r>
    <x v="2"/>
    <s v="Desember"/>
    <x v="2"/>
    <x v="0"/>
    <x v="3"/>
    <n v="-8180.1049999999996"/>
  </r>
  <r>
    <x v="2"/>
    <s v="Desember"/>
    <x v="2"/>
    <x v="0"/>
    <x v="4"/>
    <n v="-1087.2840000000001"/>
  </r>
  <r>
    <x v="2"/>
    <s v="Desember"/>
    <x v="2"/>
    <x v="0"/>
    <x v="5"/>
    <n v="-22562.368999999999"/>
  </r>
  <r>
    <x v="2"/>
    <s v="Desember"/>
    <x v="2"/>
    <x v="0"/>
    <x v="6"/>
    <n v="-23579.899000000001"/>
  </r>
  <r>
    <x v="2"/>
    <s v="Desember"/>
    <x v="2"/>
    <x v="0"/>
    <x v="7"/>
    <n v="0"/>
  </r>
  <r>
    <x v="2"/>
    <s v="Desember"/>
    <x v="2"/>
    <x v="0"/>
    <x v="8"/>
    <n v="-49.5"/>
  </r>
  <r>
    <x v="2"/>
    <s v="Desember"/>
    <x v="2"/>
    <x v="0"/>
    <x v="9"/>
    <n v="-8008.9380000000001"/>
  </r>
  <r>
    <x v="2"/>
    <s v="Desember"/>
    <x v="2"/>
    <x v="1"/>
    <x v="0"/>
    <n v="0"/>
  </r>
  <r>
    <x v="2"/>
    <s v="Desember"/>
    <x v="2"/>
    <x v="1"/>
    <x v="1"/>
    <n v="0"/>
  </r>
  <r>
    <x v="2"/>
    <s v="Desember"/>
    <x v="2"/>
    <x v="1"/>
    <x v="2"/>
    <n v="0"/>
  </r>
  <r>
    <x v="2"/>
    <s v="Desember"/>
    <x v="2"/>
    <x v="1"/>
    <x v="3"/>
    <n v="0"/>
  </r>
  <r>
    <x v="2"/>
    <s v="Desember"/>
    <x v="2"/>
    <x v="1"/>
    <x v="4"/>
    <n v="0"/>
  </r>
  <r>
    <x v="2"/>
    <s v="Desember"/>
    <x v="2"/>
    <x v="1"/>
    <x v="5"/>
    <n v="0"/>
  </r>
  <r>
    <x v="2"/>
    <s v="Desember"/>
    <x v="2"/>
    <x v="1"/>
    <x v="6"/>
    <n v="0"/>
  </r>
  <r>
    <x v="2"/>
    <s v="Desember"/>
    <x v="2"/>
    <x v="1"/>
    <x v="7"/>
    <n v="0"/>
  </r>
  <r>
    <x v="2"/>
    <s v="Desember"/>
    <x v="2"/>
    <x v="1"/>
    <x v="8"/>
    <n v="0"/>
  </r>
  <r>
    <x v="2"/>
    <s v="Desember"/>
    <x v="2"/>
    <x v="1"/>
    <x v="9"/>
    <n v="0"/>
  </r>
  <r>
    <x v="2"/>
    <s v="Desember"/>
    <x v="2"/>
    <x v="2"/>
    <x v="0"/>
    <n v="0"/>
  </r>
  <r>
    <x v="2"/>
    <s v="Desember"/>
    <x v="2"/>
    <x v="2"/>
    <x v="1"/>
    <n v="0"/>
  </r>
  <r>
    <x v="2"/>
    <s v="Desember"/>
    <x v="2"/>
    <x v="2"/>
    <x v="2"/>
    <n v="0"/>
  </r>
  <r>
    <x v="2"/>
    <s v="Desember"/>
    <x v="2"/>
    <x v="2"/>
    <x v="3"/>
    <n v="0"/>
  </r>
  <r>
    <x v="2"/>
    <s v="Desember"/>
    <x v="2"/>
    <x v="2"/>
    <x v="4"/>
    <n v="0"/>
  </r>
  <r>
    <x v="2"/>
    <s v="Desember"/>
    <x v="2"/>
    <x v="2"/>
    <x v="5"/>
    <n v="0"/>
  </r>
  <r>
    <x v="2"/>
    <s v="Desember"/>
    <x v="2"/>
    <x v="2"/>
    <x v="6"/>
    <n v="0"/>
  </r>
  <r>
    <x v="2"/>
    <s v="Desember"/>
    <x v="2"/>
    <x v="2"/>
    <x v="7"/>
    <n v="0"/>
  </r>
  <r>
    <x v="2"/>
    <s v="Desember"/>
    <x v="2"/>
    <x v="2"/>
    <x v="8"/>
    <n v="0"/>
  </r>
  <r>
    <x v="2"/>
    <s v="Desember"/>
    <x v="2"/>
    <x v="2"/>
    <x v="9"/>
    <n v="0"/>
  </r>
  <r>
    <x v="2"/>
    <s v="Desember"/>
    <x v="2"/>
    <x v="3"/>
    <x v="0"/>
    <n v="0"/>
  </r>
  <r>
    <x v="2"/>
    <s v="Desember"/>
    <x v="2"/>
    <x v="3"/>
    <x v="1"/>
    <n v="0"/>
  </r>
  <r>
    <x v="2"/>
    <s v="Desember"/>
    <x v="2"/>
    <x v="3"/>
    <x v="2"/>
    <n v="0"/>
  </r>
  <r>
    <x v="2"/>
    <s v="Desember"/>
    <x v="2"/>
    <x v="3"/>
    <x v="3"/>
    <n v="0"/>
  </r>
  <r>
    <x v="2"/>
    <s v="Desember"/>
    <x v="2"/>
    <x v="3"/>
    <x v="4"/>
    <n v="0"/>
  </r>
  <r>
    <x v="2"/>
    <s v="Desember"/>
    <x v="2"/>
    <x v="3"/>
    <x v="5"/>
    <n v="0"/>
  </r>
  <r>
    <x v="2"/>
    <s v="Desember"/>
    <x v="2"/>
    <x v="3"/>
    <x v="6"/>
    <n v="0"/>
  </r>
  <r>
    <x v="2"/>
    <s v="Desember"/>
    <x v="2"/>
    <x v="3"/>
    <x v="7"/>
    <n v="0"/>
  </r>
  <r>
    <x v="2"/>
    <s v="Desember"/>
    <x v="2"/>
    <x v="3"/>
    <x v="8"/>
    <n v="0"/>
  </r>
  <r>
    <x v="2"/>
    <s v="Desember"/>
    <x v="2"/>
    <x v="3"/>
    <x v="9"/>
    <n v="0"/>
  </r>
  <r>
    <x v="2"/>
    <s v="Desember"/>
    <x v="3"/>
    <x v="0"/>
    <x v="0"/>
    <n v="5850.37"/>
  </r>
  <r>
    <x v="2"/>
    <s v="Desember"/>
    <x v="3"/>
    <x v="0"/>
    <x v="1"/>
    <n v="11521.745000000001"/>
  </r>
  <r>
    <x v="2"/>
    <s v="Desember"/>
    <x v="3"/>
    <x v="0"/>
    <x v="2"/>
    <n v="9192.5619999999999"/>
  </r>
  <r>
    <x v="2"/>
    <s v="Desember"/>
    <x v="3"/>
    <x v="0"/>
    <x v="3"/>
    <n v="18104.866000000002"/>
  </r>
  <r>
    <x v="2"/>
    <s v="Desember"/>
    <x v="3"/>
    <x v="0"/>
    <x v="4"/>
    <n v="5238.37"/>
  </r>
  <r>
    <x v="2"/>
    <s v="Desember"/>
    <x v="3"/>
    <x v="0"/>
    <x v="5"/>
    <n v="10783.606"/>
  </r>
  <r>
    <x v="2"/>
    <s v="Desember"/>
    <x v="3"/>
    <x v="0"/>
    <x v="6"/>
    <n v="14205.428"/>
  </r>
  <r>
    <x v="2"/>
    <s v="Desember"/>
    <x v="3"/>
    <x v="0"/>
    <x v="7"/>
    <n v="351.90800000000002"/>
  </r>
  <r>
    <x v="2"/>
    <s v="Desember"/>
    <x v="3"/>
    <x v="0"/>
    <x v="8"/>
    <n v="717.90300000000002"/>
  </r>
  <r>
    <x v="2"/>
    <s v="Desember"/>
    <x v="3"/>
    <x v="0"/>
    <x v="9"/>
    <n v="6634.5079999999998"/>
  </r>
  <r>
    <x v="2"/>
    <s v="Desember"/>
    <x v="3"/>
    <x v="1"/>
    <x v="0"/>
    <n v="0"/>
  </r>
  <r>
    <x v="2"/>
    <s v="Desember"/>
    <x v="3"/>
    <x v="1"/>
    <x v="1"/>
    <n v="0"/>
  </r>
  <r>
    <x v="2"/>
    <s v="Desember"/>
    <x v="3"/>
    <x v="1"/>
    <x v="2"/>
    <n v="0"/>
  </r>
  <r>
    <x v="2"/>
    <s v="Desember"/>
    <x v="3"/>
    <x v="1"/>
    <x v="3"/>
    <n v="-4.2750000000000004"/>
  </r>
  <r>
    <x v="2"/>
    <s v="Desember"/>
    <x v="3"/>
    <x v="1"/>
    <x v="4"/>
    <n v="1563.24"/>
  </r>
  <r>
    <x v="2"/>
    <s v="Desember"/>
    <x v="3"/>
    <x v="1"/>
    <x v="5"/>
    <n v="0"/>
  </r>
  <r>
    <x v="2"/>
    <s v="Desember"/>
    <x v="3"/>
    <x v="1"/>
    <x v="6"/>
    <n v="0"/>
  </r>
  <r>
    <x v="2"/>
    <s v="Desember"/>
    <x v="3"/>
    <x v="1"/>
    <x v="7"/>
    <n v="0"/>
  </r>
  <r>
    <x v="2"/>
    <s v="Desember"/>
    <x v="3"/>
    <x v="1"/>
    <x v="8"/>
    <n v="0"/>
  </r>
  <r>
    <x v="2"/>
    <s v="Desember"/>
    <x v="3"/>
    <x v="1"/>
    <x v="9"/>
    <n v="0"/>
  </r>
  <r>
    <x v="2"/>
    <s v="Desember"/>
    <x v="3"/>
    <x v="2"/>
    <x v="0"/>
    <n v="0"/>
  </r>
  <r>
    <x v="2"/>
    <s v="Desember"/>
    <x v="3"/>
    <x v="2"/>
    <x v="1"/>
    <n v="0"/>
  </r>
  <r>
    <x v="2"/>
    <s v="Desember"/>
    <x v="3"/>
    <x v="2"/>
    <x v="2"/>
    <n v="0"/>
  </r>
  <r>
    <x v="2"/>
    <s v="Desember"/>
    <x v="3"/>
    <x v="2"/>
    <x v="3"/>
    <n v="0"/>
  </r>
  <r>
    <x v="2"/>
    <s v="Desember"/>
    <x v="3"/>
    <x v="2"/>
    <x v="4"/>
    <n v="0"/>
  </r>
  <r>
    <x v="2"/>
    <s v="Desember"/>
    <x v="3"/>
    <x v="2"/>
    <x v="5"/>
    <n v="0"/>
  </r>
  <r>
    <x v="2"/>
    <s v="Desember"/>
    <x v="3"/>
    <x v="2"/>
    <x v="6"/>
    <n v="0"/>
  </r>
  <r>
    <x v="2"/>
    <s v="Desember"/>
    <x v="3"/>
    <x v="2"/>
    <x v="7"/>
    <n v="0"/>
  </r>
  <r>
    <x v="2"/>
    <s v="Desember"/>
    <x v="3"/>
    <x v="2"/>
    <x v="8"/>
    <n v="0"/>
  </r>
  <r>
    <x v="2"/>
    <s v="Desember"/>
    <x v="3"/>
    <x v="2"/>
    <x v="9"/>
    <n v="0"/>
  </r>
  <r>
    <x v="2"/>
    <s v="Desember"/>
    <x v="3"/>
    <x v="3"/>
    <x v="0"/>
    <n v="0"/>
  </r>
  <r>
    <x v="2"/>
    <s v="Desember"/>
    <x v="3"/>
    <x v="3"/>
    <x v="1"/>
    <n v="0"/>
  </r>
  <r>
    <x v="2"/>
    <s v="Desember"/>
    <x v="3"/>
    <x v="3"/>
    <x v="2"/>
    <n v="0"/>
  </r>
  <r>
    <x v="2"/>
    <s v="Desember"/>
    <x v="3"/>
    <x v="3"/>
    <x v="3"/>
    <n v="0"/>
  </r>
  <r>
    <x v="2"/>
    <s v="Desember"/>
    <x v="3"/>
    <x v="3"/>
    <x v="4"/>
    <n v="0"/>
  </r>
  <r>
    <x v="2"/>
    <s v="Desember"/>
    <x v="3"/>
    <x v="3"/>
    <x v="5"/>
    <n v="0"/>
  </r>
  <r>
    <x v="2"/>
    <s v="Desember"/>
    <x v="3"/>
    <x v="3"/>
    <x v="6"/>
    <n v="0"/>
  </r>
  <r>
    <x v="2"/>
    <s v="Desember"/>
    <x v="3"/>
    <x v="3"/>
    <x v="7"/>
    <n v="0"/>
  </r>
  <r>
    <x v="2"/>
    <s v="Desember"/>
    <x v="3"/>
    <x v="3"/>
    <x v="8"/>
    <n v="0"/>
  </r>
  <r>
    <x v="2"/>
    <s v="Desember"/>
    <x v="3"/>
    <x v="3"/>
    <x v="9"/>
    <n v="0"/>
  </r>
  <r>
    <x v="2"/>
    <s v="Desember"/>
    <x v="4"/>
    <x v="0"/>
    <x v="0"/>
    <n v="0"/>
  </r>
  <r>
    <x v="2"/>
    <s v="Desember"/>
    <x v="4"/>
    <x v="0"/>
    <x v="1"/>
    <n v="0"/>
  </r>
  <r>
    <x v="2"/>
    <s v="Desember"/>
    <x v="4"/>
    <x v="0"/>
    <x v="2"/>
    <n v="0"/>
  </r>
  <r>
    <x v="2"/>
    <s v="Desember"/>
    <x v="4"/>
    <x v="0"/>
    <x v="3"/>
    <n v="0"/>
  </r>
  <r>
    <x v="2"/>
    <s v="Desember"/>
    <x v="4"/>
    <x v="0"/>
    <x v="4"/>
    <n v="0"/>
  </r>
  <r>
    <x v="2"/>
    <s v="Desember"/>
    <x v="4"/>
    <x v="0"/>
    <x v="5"/>
    <n v="0"/>
  </r>
  <r>
    <x v="2"/>
    <s v="Desember"/>
    <x v="4"/>
    <x v="0"/>
    <x v="6"/>
    <n v="0"/>
  </r>
  <r>
    <x v="2"/>
    <s v="Desember"/>
    <x v="4"/>
    <x v="0"/>
    <x v="7"/>
    <n v="0"/>
  </r>
  <r>
    <x v="2"/>
    <s v="Desember"/>
    <x v="4"/>
    <x v="0"/>
    <x v="8"/>
    <n v="0"/>
  </r>
  <r>
    <x v="2"/>
    <s v="Desember"/>
    <x v="4"/>
    <x v="0"/>
    <x v="9"/>
    <n v="0"/>
  </r>
  <r>
    <x v="2"/>
    <s v="Desember"/>
    <x v="4"/>
    <x v="1"/>
    <x v="0"/>
    <n v="0"/>
  </r>
  <r>
    <x v="2"/>
    <s v="Desember"/>
    <x v="4"/>
    <x v="1"/>
    <x v="1"/>
    <n v="7520.9579999999996"/>
  </r>
  <r>
    <x v="2"/>
    <s v="Desember"/>
    <x v="4"/>
    <x v="1"/>
    <x v="2"/>
    <n v="385.93099999999998"/>
  </r>
  <r>
    <x v="2"/>
    <s v="Desember"/>
    <x v="4"/>
    <x v="1"/>
    <x v="3"/>
    <n v="9776.0169999999998"/>
  </r>
  <r>
    <x v="2"/>
    <s v="Desember"/>
    <x v="4"/>
    <x v="1"/>
    <x v="4"/>
    <n v="5220.46"/>
  </r>
  <r>
    <x v="2"/>
    <s v="Desember"/>
    <x v="4"/>
    <x v="1"/>
    <x v="5"/>
    <n v="3778.8960000000002"/>
  </r>
  <r>
    <x v="2"/>
    <s v="Desember"/>
    <x v="4"/>
    <x v="1"/>
    <x v="6"/>
    <n v="6802.9359999999997"/>
  </r>
  <r>
    <x v="2"/>
    <s v="Desember"/>
    <x v="4"/>
    <x v="1"/>
    <x v="7"/>
    <n v="0"/>
  </r>
  <r>
    <x v="2"/>
    <s v="Desember"/>
    <x v="4"/>
    <x v="1"/>
    <x v="8"/>
    <n v="0"/>
  </r>
  <r>
    <x v="2"/>
    <s v="Desember"/>
    <x v="4"/>
    <x v="1"/>
    <x v="9"/>
    <n v="0"/>
  </r>
  <r>
    <x v="2"/>
    <s v="Desember"/>
    <x v="4"/>
    <x v="2"/>
    <x v="0"/>
    <n v="0"/>
  </r>
  <r>
    <x v="2"/>
    <s v="Desember"/>
    <x v="4"/>
    <x v="2"/>
    <x v="1"/>
    <n v="0"/>
  </r>
  <r>
    <x v="2"/>
    <s v="Desember"/>
    <x v="4"/>
    <x v="2"/>
    <x v="2"/>
    <n v="0"/>
  </r>
  <r>
    <x v="2"/>
    <s v="Desember"/>
    <x v="4"/>
    <x v="2"/>
    <x v="3"/>
    <n v="0"/>
  </r>
  <r>
    <x v="2"/>
    <s v="Desember"/>
    <x v="4"/>
    <x v="2"/>
    <x v="4"/>
    <n v="0"/>
  </r>
  <r>
    <x v="2"/>
    <s v="Desember"/>
    <x v="4"/>
    <x v="2"/>
    <x v="5"/>
    <n v="0"/>
  </r>
  <r>
    <x v="2"/>
    <s v="Desember"/>
    <x v="4"/>
    <x v="2"/>
    <x v="6"/>
    <n v="0"/>
  </r>
  <r>
    <x v="2"/>
    <s v="Desember"/>
    <x v="4"/>
    <x v="2"/>
    <x v="7"/>
    <n v="0"/>
  </r>
  <r>
    <x v="2"/>
    <s v="Desember"/>
    <x v="4"/>
    <x v="2"/>
    <x v="8"/>
    <n v="0"/>
  </r>
  <r>
    <x v="2"/>
    <s v="Desember"/>
    <x v="4"/>
    <x v="2"/>
    <x v="9"/>
    <n v="0"/>
  </r>
  <r>
    <x v="2"/>
    <s v="Desember"/>
    <x v="4"/>
    <x v="3"/>
    <x v="0"/>
    <n v="0"/>
  </r>
  <r>
    <x v="2"/>
    <s v="Desember"/>
    <x v="4"/>
    <x v="3"/>
    <x v="1"/>
    <n v="0"/>
  </r>
  <r>
    <x v="2"/>
    <s v="Desember"/>
    <x v="4"/>
    <x v="3"/>
    <x v="2"/>
    <n v="0"/>
  </r>
  <r>
    <x v="2"/>
    <s v="Desember"/>
    <x v="4"/>
    <x v="3"/>
    <x v="3"/>
    <n v="0"/>
  </r>
  <r>
    <x v="2"/>
    <s v="Desember"/>
    <x v="4"/>
    <x v="3"/>
    <x v="4"/>
    <n v="0"/>
  </r>
  <r>
    <x v="2"/>
    <s v="Desember"/>
    <x v="4"/>
    <x v="3"/>
    <x v="5"/>
    <n v="0"/>
  </r>
  <r>
    <x v="2"/>
    <s v="Desember"/>
    <x v="4"/>
    <x v="3"/>
    <x v="6"/>
    <n v="0"/>
  </r>
  <r>
    <x v="2"/>
    <s v="Desember"/>
    <x v="4"/>
    <x v="3"/>
    <x v="7"/>
    <n v="0"/>
  </r>
  <r>
    <x v="2"/>
    <s v="Desember"/>
    <x v="4"/>
    <x v="3"/>
    <x v="8"/>
    <n v="0"/>
  </r>
  <r>
    <x v="2"/>
    <s v="Desember"/>
    <x v="4"/>
    <x v="3"/>
    <x v="9"/>
    <n v="0"/>
  </r>
  <r>
    <x v="2"/>
    <s v="Desember"/>
    <x v="5"/>
    <x v="0"/>
    <x v="0"/>
    <n v="-721.48800000000006"/>
  </r>
  <r>
    <x v="2"/>
    <s v="Desember"/>
    <x v="5"/>
    <x v="0"/>
    <x v="1"/>
    <n v="-161.184"/>
  </r>
  <r>
    <x v="2"/>
    <s v="Desember"/>
    <x v="5"/>
    <x v="0"/>
    <x v="2"/>
    <n v="-8.6340000000000003"/>
  </r>
  <r>
    <x v="2"/>
    <s v="Desember"/>
    <x v="5"/>
    <x v="0"/>
    <x v="3"/>
    <n v="-1211.5740000000001"/>
  </r>
  <r>
    <x v="2"/>
    <s v="Desember"/>
    <x v="5"/>
    <x v="0"/>
    <x v="4"/>
    <n v="-617.48199999999997"/>
  </r>
  <r>
    <x v="2"/>
    <s v="Desember"/>
    <x v="5"/>
    <x v="0"/>
    <x v="5"/>
    <n v="30.946000000000002"/>
  </r>
  <r>
    <x v="2"/>
    <s v="Desember"/>
    <x v="5"/>
    <x v="0"/>
    <x v="6"/>
    <n v="241.727"/>
  </r>
  <r>
    <x v="2"/>
    <s v="Desember"/>
    <x v="5"/>
    <x v="0"/>
    <x v="7"/>
    <n v="-39.255000000000003"/>
  </r>
  <r>
    <x v="2"/>
    <s v="Desember"/>
    <x v="5"/>
    <x v="0"/>
    <x v="8"/>
    <n v="55.603000000000002"/>
  </r>
  <r>
    <x v="2"/>
    <s v="Desember"/>
    <x v="5"/>
    <x v="0"/>
    <x v="9"/>
    <n v="19.257999999999999"/>
  </r>
  <r>
    <x v="2"/>
    <s v="Desember"/>
    <x v="5"/>
    <x v="1"/>
    <x v="0"/>
    <n v="0"/>
  </r>
  <r>
    <x v="2"/>
    <s v="Desember"/>
    <x v="5"/>
    <x v="1"/>
    <x v="1"/>
    <n v="0"/>
  </r>
  <r>
    <x v="2"/>
    <s v="Desember"/>
    <x v="5"/>
    <x v="1"/>
    <x v="2"/>
    <n v="0"/>
  </r>
  <r>
    <x v="2"/>
    <s v="Desember"/>
    <x v="5"/>
    <x v="1"/>
    <x v="3"/>
    <n v="0"/>
  </r>
  <r>
    <x v="2"/>
    <s v="Desember"/>
    <x v="5"/>
    <x v="1"/>
    <x v="4"/>
    <n v="0"/>
  </r>
  <r>
    <x v="2"/>
    <s v="Desember"/>
    <x v="5"/>
    <x v="1"/>
    <x v="5"/>
    <n v="0"/>
  </r>
  <r>
    <x v="2"/>
    <s v="Desember"/>
    <x v="5"/>
    <x v="1"/>
    <x v="6"/>
    <n v="0"/>
  </r>
  <r>
    <x v="2"/>
    <s v="Desember"/>
    <x v="5"/>
    <x v="1"/>
    <x v="7"/>
    <n v="0"/>
  </r>
  <r>
    <x v="2"/>
    <s v="Desember"/>
    <x v="5"/>
    <x v="1"/>
    <x v="8"/>
    <n v="0"/>
  </r>
  <r>
    <x v="2"/>
    <s v="Desember"/>
    <x v="5"/>
    <x v="1"/>
    <x v="9"/>
    <n v="0"/>
  </r>
  <r>
    <x v="2"/>
    <s v="Desember"/>
    <x v="5"/>
    <x v="2"/>
    <x v="0"/>
    <n v="0"/>
  </r>
  <r>
    <x v="2"/>
    <s v="Desember"/>
    <x v="5"/>
    <x v="2"/>
    <x v="1"/>
    <n v="0"/>
  </r>
  <r>
    <x v="2"/>
    <s v="Desember"/>
    <x v="5"/>
    <x v="2"/>
    <x v="2"/>
    <n v="0"/>
  </r>
  <r>
    <x v="2"/>
    <s v="Desember"/>
    <x v="5"/>
    <x v="2"/>
    <x v="3"/>
    <n v="0"/>
  </r>
  <r>
    <x v="2"/>
    <s v="Desember"/>
    <x v="5"/>
    <x v="2"/>
    <x v="4"/>
    <n v="0"/>
  </r>
  <r>
    <x v="2"/>
    <s v="Desember"/>
    <x v="5"/>
    <x v="2"/>
    <x v="5"/>
    <n v="0"/>
  </r>
  <r>
    <x v="2"/>
    <s v="Desember"/>
    <x v="5"/>
    <x v="2"/>
    <x v="6"/>
    <n v="0"/>
  </r>
  <r>
    <x v="2"/>
    <s v="Desember"/>
    <x v="5"/>
    <x v="2"/>
    <x v="7"/>
    <n v="0"/>
  </r>
  <r>
    <x v="2"/>
    <s v="Desember"/>
    <x v="5"/>
    <x v="2"/>
    <x v="8"/>
    <n v="0"/>
  </r>
  <r>
    <x v="2"/>
    <s v="Desember"/>
    <x v="5"/>
    <x v="2"/>
    <x v="9"/>
    <n v="0"/>
  </r>
  <r>
    <x v="2"/>
    <s v="Desember"/>
    <x v="5"/>
    <x v="3"/>
    <x v="0"/>
    <n v="0"/>
  </r>
  <r>
    <x v="2"/>
    <s v="Desember"/>
    <x v="5"/>
    <x v="3"/>
    <x v="1"/>
    <n v="0"/>
  </r>
  <r>
    <x v="2"/>
    <s v="Desember"/>
    <x v="5"/>
    <x v="3"/>
    <x v="2"/>
    <n v="0"/>
  </r>
  <r>
    <x v="2"/>
    <s v="Desember"/>
    <x v="5"/>
    <x v="3"/>
    <x v="3"/>
    <n v="0"/>
  </r>
  <r>
    <x v="2"/>
    <s v="Desember"/>
    <x v="5"/>
    <x v="3"/>
    <x v="4"/>
    <n v="0"/>
  </r>
  <r>
    <x v="2"/>
    <s v="Desember"/>
    <x v="5"/>
    <x v="3"/>
    <x v="5"/>
    <n v="0"/>
  </r>
  <r>
    <x v="2"/>
    <s v="Desember"/>
    <x v="5"/>
    <x v="3"/>
    <x v="6"/>
    <n v="0"/>
  </r>
  <r>
    <x v="2"/>
    <s v="Desember"/>
    <x v="5"/>
    <x v="3"/>
    <x v="7"/>
    <n v="0"/>
  </r>
  <r>
    <x v="2"/>
    <s v="Desember"/>
    <x v="5"/>
    <x v="3"/>
    <x v="8"/>
    <n v="0"/>
  </r>
  <r>
    <x v="2"/>
    <s v="Desember"/>
    <x v="5"/>
    <x v="3"/>
    <x v="9"/>
    <n v="0"/>
  </r>
  <r>
    <x v="3"/>
    <s v="Desember"/>
    <x v="0"/>
    <x v="0"/>
    <x v="0"/>
    <n v="-455.35599999999999"/>
  </r>
  <r>
    <x v="3"/>
    <s v="Desember"/>
    <x v="0"/>
    <x v="0"/>
    <x v="1"/>
    <n v="-24281.346000000001"/>
  </r>
  <r>
    <x v="3"/>
    <s v="Desember"/>
    <x v="0"/>
    <x v="0"/>
    <x v="2"/>
    <n v="-16844.571"/>
  </r>
  <r>
    <x v="3"/>
    <s v="Desember"/>
    <x v="0"/>
    <x v="0"/>
    <x v="3"/>
    <n v="-26917.288"/>
  </r>
  <r>
    <x v="3"/>
    <s v="Desember"/>
    <x v="0"/>
    <x v="0"/>
    <x v="4"/>
    <n v="-10151.924000000001"/>
  </r>
  <r>
    <x v="3"/>
    <s v="Desember"/>
    <x v="0"/>
    <x v="0"/>
    <x v="5"/>
    <n v="-31937.789000000001"/>
  </r>
  <r>
    <x v="3"/>
    <s v="Desember"/>
    <x v="0"/>
    <x v="0"/>
    <x v="6"/>
    <n v="-33762.29"/>
  </r>
  <r>
    <x v="3"/>
    <s v="Desember"/>
    <x v="0"/>
    <x v="0"/>
    <x v="7"/>
    <n v="-509.26"/>
  </r>
  <r>
    <x v="3"/>
    <s v="Desember"/>
    <x v="0"/>
    <x v="0"/>
    <x v="8"/>
    <n v="-1007.152"/>
  </r>
  <r>
    <x v="3"/>
    <s v="Desember"/>
    <x v="0"/>
    <x v="0"/>
    <x v="9"/>
    <n v="2.0230000000000001"/>
  </r>
  <r>
    <x v="3"/>
    <s v="Desember"/>
    <x v="0"/>
    <x v="1"/>
    <x v="0"/>
    <n v="0"/>
  </r>
  <r>
    <x v="3"/>
    <s v="Desember"/>
    <x v="0"/>
    <x v="1"/>
    <x v="1"/>
    <n v="0"/>
  </r>
  <r>
    <x v="3"/>
    <s v="Desember"/>
    <x v="0"/>
    <x v="1"/>
    <x v="2"/>
    <n v="0"/>
  </r>
  <r>
    <x v="3"/>
    <s v="Desember"/>
    <x v="0"/>
    <x v="1"/>
    <x v="3"/>
    <n v="0"/>
  </r>
  <r>
    <x v="3"/>
    <s v="Desember"/>
    <x v="0"/>
    <x v="1"/>
    <x v="4"/>
    <n v="0"/>
  </r>
  <r>
    <x v="3"/>
    <s v="Desember"/>
    <x v="0"/>
    <x v="1"/>
    <x v="5"/>
    <n v="0"/>
  </r>
  <r>
    <x v="3"/>
    <s v="Desember"/>
    <x v="0"/>
    <x v="1"/>
    <x v="6"/>
    <n v="0"/>
  </r>
  <r>
    <x v="3"/>
    <s v="Desember"/>
    <x v="0"/>
    <x v="1"/>
    <x v="7"/>
    <n v="0"/>
  </r>
  <r>
    <x v="3"/>
    <s v="Desember"/>
    <x v="0"/>
    <x v="1"/>
    <x v="8"/>
    <n v="0"/>
  </r>
  <r>
    <x v="3"/>
    <s v="Desember"/>
    <x v="0"/>
    <x v="1"/>
    <x v="9"/>
    <n v="9.8870000000000005"/>
  </r>
  <r>
    <x v="3"/>
    <s v="Desember"/>
    <x v="0"/>
    <x v="2"/>
    <x v="0"/>
    <n v="0"/>
  </r>
  <r>
    <x v="3"/>
    <s v="Desember"/>
    <x v="0"/>
    <x v="2"/>
    <x v="1"/>
    <n v="0"/>
  </r>
  <r>
    <x v="3"/>
    <s v="Desember"/>
    <x v="0"/>
    <x v="2"/>
    <x v="2"/>
    <n v="0"/>
  </r>
  <r>
    <x v="3"/>
    <s v="Desember"/>
    <x v="0"/>
    <x v="2"/>
    <x v="3"/>
    <n v="0"/>
  </r>
  <r>
    <x v="3"/>
    <s v="Desember"/>
    <x v="0"/>
    <x v="2"/>
    <x v="4"/>
    <n v="0"/>
  </r>
  <r>
    <x v="3"/>
    <s v="Desember"/>
    <x v="0"/>
    <x v="2"/>
    <x v="5"/>
    <n v="0"/>
  </r>
  <r>
    <x v="3"/>
    <s v="Desember"/>
    <x v="0"/>
    <x v="2"/>
    <x v="6"/>
    <n v="0"/>
  </r>
  <r>
    <x v="3"/>
    <s v="Desember"/>
    <x v="0"/>
    <x v="2"/>
    <x v="7"/>
    <n v="0"/>
  </r>
  <r>
    <x v="3"/>
    <s v="Desember"/>
    <x v="0"/>
    <x v="2"/>
    <x v="8"/>
    <n v="0"/>
  </r>
  <r>
    <x v="3"/>
    <s v="Desember"/>
    <x v="0"/>
    <x v="2"/>
    <x v="9"/>
    <n v="0"/>
  </r>
  <r>
    <x v="3"/>
    <s v="Desember"/>
    <x v="0"/>
    <x v="3"/>
    <x v="0"/>
    <n v="0"/>
  </r>
  <r>
    <x v="3"/>
    <s v="Desember"/>
    <x v="0"/>
    <x v="3"/>
    <x v="1"/>
    <n v="0"/>
  </r>
  <r>
    <x v="3"/>
    <s v="Desember"/>
    <x v="0"/>
    <x v="3"/>
    <x v="2"/>
    <n v="0"/>
  </r>
  <r>
    <x v="3"/>
    <s v="Desember"/>
    <x v="0"/>
    <x v="3"/>
    <x v="3"/>
    <n v="0"/>
  </r>
  <r>
    <x v="3"/>
    <s v="Desember"/>
    <x v="0"/>
    <x v="3"/>
    <x v="4"/>
    <n v="0"/>
  </r>
  <r>
    <x v="3"/>
    <s v="Desember"/>
    <x v="0"/>
    <x v="3"/>
    <x v="5"/>
    <n v="0"/>
  </r>
  <r>
    <x v="3"/>
    <s v="Desember"/>
    <x v="0"/>
    <x v="3"/>
    <x v="6"/>
    <n v="0"/>
  </r>
  <r>
    <x v="3"/>
    <s v="Desember"/>
    <x v="0"/>
    <x v="3"/>
    <x v="7"/>
    <n v="0"/>
  </r>
  <r>
    <x v="3"/>
    <s v="Desember"/>
    <x v="0"/>
    <x v="3"/>
    <x v="8"/>
    <n v="0"/>
  </r>
  <r>
    <x v="3"/>
    <s v="Desember"/>
    <x v="0"/>
    <x v="3"/>
    <x v="9"/>
    <n v="0"/>
  </r>
  <r>
    <x v="3"/>
    <s v="Desember"/>
    <x v="1"/>
    <x v="0"/>
    <x v="0"/>
    <n v="-1269.672"/>
  </r>
  <r>
    <x v="3"/>
    <s v="Desember"/>
    <x v="1"/>
    <x v="0"/>
    <x v="1"/>
    <n v="-4124.0910000000003"/>
  </r>
  <r>
    <x v="3"/>
    <s v="Desember"/>
    <x v="1"/>
    <x v="0"/>
    <x v="2"/>
    <n v="-3499.3890000000001"/>
  </r>
  <r>
    <x v="3"/>
    <s v="Desember"/>
    <x v="1"/>
    <x v="0"/>
    <x v="3"/>
    <n v="-5124.348"/>
  </r>
  <r>
    <x v="3"/>
    <s v="Desember"/>
    <x v="1"/>
    <x v="0"/>
    <x v="4"/>
    <n v="-882.71299999999997"/>
  </r>
  <r>
    <x v="3"/>
    <s v="Desember"/>
    <x v="1"/>
    <x v="0"/>
    <x v="5"/>
    <n v="-3792.241"/>
  </r>
  <r>
    <x v="3"/>
    <s v="Desember"/>
    <x v="1"/>
    <x v="0"/>
    <x v="6"/>
    <n v="-5859.06"/>
  </r>
  <r>
    <x v="3"/>
    <s v="Desember"/>
    <x v="1"/>
    <x v="0"/>
    <x v="7"/>
    <n v="-168.56899999999999"/>
  </r>
  <r>
    <x v="3"/>
    <s v="Desember"/>
    <x v="1"/>
    <x v="0"/>
    <x v="8"/>
    <n v="-1192.337"/>
  </r>
  <r>
    <x v="3"/>
    <s v="Desember"/>
    <x v="1"/>
    <x v="0"/>
    <x v="9"/>
    <n v="65.349999999999994"/>
  </r>
  <r>
    <x v="3"/>
    <s v="Desember"/>
    <x v="1"/>
    <x v="1"/>
    <x v="0"/>
    <n v="0"/>
  </r>
  <r>
    <x v="3"/>
    <s v="Desember"/>
    <x v="1"/>
    <x v="1"/>
    <x v="1"/>
    <n v="49.689"/>
  </r>
  <r>
    <x v="3"/>
    <s v="Desember"/>
    <x v="1"/>
    <x v="1"/>
    <x v="2"/>
    <n v="-1181.3579999999999"/>
  </r>
  <r>
    <x v="3"/>
    <s v="Desember"/>
    <x v="1"/>
    <x v="1"/>
    <x v="3"/>
    <n v="-3297.4009999999998"/>
  </r>
  <r>
    <x v="3"/>
    <s v="Desember"/>
    <x v="1"/>
    <x v="1"/>
    <x v="4"/>
    <n v="-2330.424"/>
  </r>
  <r>
    <x v="3"/>
    <s v="Desember"/>
    <x v="1"/>
    <x v="1"/>
    <x v="5"/>
    <n v="-2131.1930000000002"/>
  </r>
  <r>
    <x v="3"/>
    <s v="Desember"/>
    <x v="1"/>
    <x v="1"/>
    <x v="6"/>
    <n v="-2609.36"/>
  </r>
  <r>
    <x v="3"/>
    <s v="Desember"/>
    <x v="1"/>
    <x v="1"/>
    <x v="7"/>
    <n v="0"/>
  </r>
  <r>
    <x v="3"/>
    <s v="Desember"/>
    <x v="1"/>
    <x v="1"/>
    <x v="8"/>
    <n v="0"/>
  </r>
  <r>
    <x v="3"/>
    <s v="Desember"/>
    <x v="1"/>
    <x v="1"/>
    <x v="9"/>
    <n v="74.209999999999994"/>
  </r>
  <r>
    <x v="3"/>
    <s v="Desember"/>
    <x v="1"/>
    <x v="2"/>
    <x v="0"/>
    <n v="0"/>
  </r>
  <r>
    <x v="3"/>
    <s v="Desember"/>
    <x v="1"/>
    <x v="2"/>
    <x v="1"/>
    <n v="0"/>
  </r>
  <r>
    <x v="3"/>
    <s v="Desember"/>
    <x v="1"/>
    <x v="2"/>
    <x v="2"/>
    <n v="0"/>
  </r>
  <r>
    <x v="3"/>
    <s v="Desember"/>
    <x v="1"/>
    <x v="2"/>
    <x v="3"/>
    <n v="0"/>
  </r>
  <r>
    <x v="3"/>
    <s v="Desember"/>
    <x v="1"/>
    <x v="2"/>
    <x v="4"/>
    <n v="0"/>
  </r>
  <r>
    <x v="3"/>
    <s v="Desember"/>
    <x v="1"/>
    <x v="2"/>
    <x v="5"/>
    <n v="0"/>
  </r>
  <r>
    <x v="3"/>
    <s v="Desember"/>
    <x v="1"/>
    <x v="2"/>
    <x v="6"/>
    <n v="0"/>
  </r>
  <r>
    <x v="3"/>
    <s v="Desember"/>
    <x v="1"/>
    <x v="2"/>
    <x v="7"/>
    <n v="0"/>
  </r>
  <r>
    <x v="3"/>
    <s v="Desember"/>
    <x v="1"/>
    <x v="2"/>
    <x v="8"/>
    <n v="0"/>
  </r>
  <r>
    <x v="3"/>
    <s v="Desember"/>
    <x v="1"/>
    <x v="2"/>
    <x v="9"/>
    <n v="0"/>
  </r>
  <r>
    <x v="3"/>
    <s v="Desember"/>
    <x v="1"/>
    <x v="3"/>
    <x v="0"/>
    <n v="0"/>
  </r>
  <r>
    <x v="3"/>
    <s v="Desember"/>
    <x v="1"/>
    <x v="3"/>
    <x v="1"/>
    <n v="0"/>
  </r>
  <r>
    <x v="3"/>
    <s v="Desember"/>
    <x v="1"/>
    <x v="3"/>
    <x v="2"/>
    <n v="0"/>
  </r>
  <r>
    <x v="3"/>
    <s v="Desember"/>
    <x v="1"/>
    <x v="3"/>
    <x v="3"/>
    <n v="0"/>
  </r>
  <r>
    <x v="3"/>
    <s v="Desember"/>
    <x v="1"/>
    <x v="3"/>
    <x v="4"/>
    <n v="0"/>
  </r>
  <r>
    <x v="3"/>
    <s v="Desember"/>
    <x v="1"/>
    <x v="3"/>
    <x v="5"/>
    <n v="0"/>
  </r>
  <r>
    <x v="3"/>
    <s v="Desember"/>
    <x v="1"/>
    <x v="3"/>
    <x v="6"/>
    <n v="0"/>
  </r>
  <r>
    <x v="3"/>
    <s v="Desember"/>
    <x v="1"/>
    <x v="3"/>
    <x v="7"/>
    <n v="0"/>
  </r>
  <r>
    <x v="3"/>
    <s v="Desember"/>
    <x v="1"/>
    <x v="3"/>
    <x v="8"/>
    <n v="0"/>
  </r>
  <r>
    <x v="3"/>
    <s v="Desember"/>
    <x v="1"/>
    <x v="3"/>
    <x v="9"/>
    <n v="0"/>
  </r>
  <r>
    <x v="3"/>
    <s v="Desember"/>
    <x v="2"/>
    <x v="0"/>
    <x v="0"/>
    <n v="-3312.261"/>
  </r>
  <r>
    <x v="3"/>
    <s v="Desember"/>
    <x v="2"/>
    <x v="0"/>
    <x v="1"/>
    <n v="-5039.5860000000002"/>
  </r>
  <r>
    <x v="3"/>
    <s v="Desember"/>
    <x v="2"/>
    <x v="0"/>
    <x v="2"/>
    <n v="-3565.1579999999999"/>
  </r>
  <r>
    <x v="3"/>
    <s v="Desember"/>
    <x v="2"/>
    <x v="0"/>
    <x v="3"/>
    <n v="-8736.4269999999997"/>
  </r>
  <r>
    <x v="3"/>
    <s v="Desember"/>
    <x v="2"/>
    <x v="0"/>
    <x v="4"/>
    <n v="-3189.306"/>
  </r>
  <r>
    <x v="3"/>
    <s v="Desember"/>
    <x v="2"/>
    <x v="0"/>
    <x v="5"/>
    <n v="-17974.963"/>
  </r>
  <r>
    <x v="3"/>
    <s v="Desember"/>
    <x v="2"/>
    <x v="0"/>
    <x v="6"/>
    <n v="-22261.18"/>
  </r>
  <r>
    <x v="3"/>
    <s v="Desember"/>
    <x v="2"/>
    <x v="0"/>
    <x v="7"/>
    <n v="0"/>
  </r>
  <r>
    <x v="3"/>
    <s v="Desember"/>
    <x v="2"/>
    <x v="0"/>
    <x v="8"/>
    <n v="-24.928000000000001"/>
  </r>
  <r>
    <x v="3"/>
    <s v="Desember"/>
    <x v="2"/>
    <x v="0"/>
    <x v="9"/>
    <n v="-4915.3159999999998"/>
  </r>
  <r>
    <x v="3"/>
    <s v="Desember"/>
    <x v="2"/>
    <x v="1"/>
    <x v="0"/>
    <n v="0"/>
  </r>
  <r>
    <x v="3"/>
    <s v="Desember"/>
    <x v="2"/>
    <x v="1"/>
    <x v="1"/>
    <n v="0"/>
  </r>
  <r>
    <x v="3"/>
    <s v="Desember"/>
    <x v="2"/>
    <x v="1"/>
    <x v="2"/>
    <n v="0"/>
  </r>
  <r>
    <x v="3"/>
    <s v="Desember"/>
    <x v="2"/>
    <x v="1"/>
    <x v="3"/>
    <n v="0"/>
  </r>
  <r>
    <x v="3"/>
    <s v="Desember"/>
    <x v="2"/>
    <x v="1"/>
    <x v="4"/>
    <n v="0"/>
  </r>
  <r>
    <x v="3"/>
    <s v="Desember"/>
    <x v="2"/>
    <x v="1"/>
    <x v="5"/>
    <n v="0"/>
  </r>
  <r>
    <x v="3"/>
    <s v="Desember"/>
    <x v="2"/>
    <x v="1"/>
    <x v="6"/>
    <n v="0"/>
  </r>
  <r>
    <x v="3"/>
    <s v="Desember"/>
    <x v="2"/>
    <x v="1"/>
    <x v="7"/>
    <n v="0"/>
  </r>
  <r>
    <x v="3"/>
    <s v="Desember"/>
    <x v="2"/>
    <x v="1"/>
    <x v="8"/>
    <n v="0"/>
  </r>
  <r>
    <x v="3"/>
    <s v="Desember"/>
    <x v="2"/>
    <x v="1"/>
    <x v="9"/>
    <n v="0"/>
  </r>
  <r>
    <x v="3"/>
    <s v="Desember"/>
    <x v="2"/>
    <x v="2"/>
    <x v="0"/>
    <n v="0"/>
  </r>
  <r>
    <x v="3"/>
    <s v="Desember"/>
    <x v="2"/>
    <x v="2"/>
    <x v="1"/>
    <n v="0"/>
  </r>
  <r>
    <x v="3"/>
    <s v="Desember"/>
    <x v="2"/>
    <x v="2"/>
    <x v="2"/>
    <n v="0"/>
  </r>
  <r>
    <x v="3"/>
    <s v="Desember"/>
    <x v="2"/>
    <x v="2"/>
    <x v="3"/>
    <n v="0"/>
  </r>
  <r>
    <x v="3"/>
    <s v="Desember"/>
    <x v="2"/>
    <x v="2"/>
    <x v="4"/>
    <n v="0"/>
  </r>
  <r>
    <x v="3"/>
    <s v="Desember"/>
    <x v="2"/>
    <x v="2"/>
    <x v="5"/>
    <n v="0"/>
  </r>
  <r>
    <x v="3"/>
    <s v="Desember"/>
    <x v="2"/>
    <x v="2"/>
    <x v="6"/>
    <n v="0"/>
  </r>
  <r>
    <x v="3"/>
    <s v="Desember"/>
    <x v="2"/>
    <x v="2"/>
    <x v="7"/>
    <n v="0"/>
  </r>
  <r>
    <x v="3"/>
    <s v="Desember"/>
    <x v="2"/>
    <x v="2"/>
    <x v="8"/>
    <n v="0"/>
  </r>
  <r>
    <x v="3"/>
    <s v="Desember"/>
    <x v="2"/>
    <x v="2"/>
    <x v="9"/>
    <n v="0"/>
  </r>
  <r>
    <x v="3"/>
    <s v="Desember"/>
    <x v="2"/>
    <x v="3"/>
    <x v="0"/>
    <n v="0"/>
  </r>
  <r>
    <x v="3"/>
    <s v="Desember"/>
    <x v="2"/>
    <x v="3"/>
    <x v="1"/>
    <n v="0"/>
  </r>
  <r>
    <x v="3"/>
    <s v="Desember"/>
    <x v="2"/>
    <x v="3"/>
    <x v="2"/>
    <n v="0"/>
  </r>
  <r>
    <x v="3"/>
    <s v="Desember"/>
    <x v="2"/>
    <x v="3"/>
    <x v="3"/>
    <n v="0"/>
  </r>
  <r>
    <x v="3"/>
    <s v="Desember"/>
    <x v="2"/>
    <x v="3"/>
    <x v="4"/>
    <n v="0"/>
  </r>
  <r>
    <x v="3"/>
    <s v="Desember"/>
    <x v="2"/>
    <x v="3"/>
    <x v="5"/>
    <n v="0"/>
  </r>
  <r>
    <x v="3"/>
    <s v="Desember"/>
    <x v="2"/>
    <x v="3"/>
    <x v="6"/>
    <n v="0"/>
  </r>
  <r>
    <x v="3"/>
    <s v="Desember"/>
    <x v="2"/>
    <x v="3"/>
    <x v="7"/>
    <n v="0"/>
  </r>
  <r>
    <x v="3"/>
    <s v="Desember"/>
    <x v="2"/>
    <x v="3"/>
    <x v="8"/>
    <n v="0"/>
  </r>
  <r>
    <x v="3"/>
    <s v="Desember"/>
    <x v="2"/>
    <x v="3"/>
    <x v="9"/>
    <n v="0"/>
  </r>
  <r>
    <x v="3"/>
    <s v="Desember"/>
    <x v="3"/>
    <x v="0"/>
    <x v="0"/>
    <n v="5079.5370000000003"/>
  </r>
  <r>
    <x v="3"/>
    <s v="Desember"/>
    <x v="3"/>
    <x v="0"/>
    <x v="1"/>
    <n v="16994.731"/>
  </r>
  <r>
    <x v="3"/>
    <s v="Desember"/>
    <x v="3"/>
    <x v="0"/>
    <x v="2"/>
    <n v="9651.9030000000002"/>
  </r>
  <r>
    <x v="3"/>
    <s v="Desember"/>
    <x v="3"/>
    <x v="0"/>
    <x v="3"/>
    <n v="16735.725999999999"/>
  </r>
  <r>
    <x v="3"/>
    <s v="Desember"/>
    <x v="3"/>
    <x v="0"/>
    <x v="4"/>
    <n v="5422.0219999999999"/>
  </r>
  <r>
    <x v="3"/>
    <s v="Desember"/>
    <x v="3"/>
    <x v="0"/>
    <x v="5"/>
    <n v="10997.78"/>
  </r>
  <r>
    <x v="3"/>
    <s v="Desember"/>
    <x v="3"/>
    <x v="0"/>
    <x v="6"/>
    <n v="15916.763000000001"/>
  </r>
  <r>
    <x v="3"/>
    <s v="Desember"/>
    <x v="3"/>
    <x v="0"/>
    <x v="7"/>
    <n v="398.44600000000003"/>
  </r>
  <r>
    <x v="3"/>
    <s v="Desember"/>
    <x v="3"/>
    <x v="0"/>
    <x v="8"/>
    <n v="531.1"/>
  </r>
  <r>
    <x v="3"/>
    <s v="Desember"/>
    <x v="3"/>
    <x v="0"/>
    <x v="9"/>
    <n v="0.64"/>
  </r>
  <r>
    <x v="3"/>
    <s v="Desember"/>
    <x v="3"/>
    <x v="1"/>
    <x v="0"/>
    <n v="0"/>
  </r>
  <r>
    <x v="3"/>
    <s v="Desember"/>
    <x v="3"/>
    <x v="1"/>
    <x v="1"/>
    <n v="0"/>
  </r>
  <r>
    <x v="3"/>
    <s v="Desember"/>
    <x v="3"/>
    <x v="1"/>
    <x v="2"/>
    <n v="-43.465000000000003"/>
  </r>
  <r>
    <x v="3"/>
    <s v="Desember"/>
    <x v="3"/>
    <x v="1"/>
    <x v="3"/>
    <n v="0"/>
  </r>
  <r>
    <x v="3"/>
    <s v="Desember"/>
    <x v="3"/>
    <x v="1"/>
    <x v="4"/>
    <n v="1791"/>
  </r>
  <r>
    <x v="3"/>
    <s v="Desember"/>
    <x v="3"/>
    <x v="1"/>
    <x v="5"/>
    <n v="0"/>
  </r>
  <r>
    <x v="3"/>
    <s v="Desember"/>
    <x v="3"/>
    <x v="1"/>
    <x v="6"/>
    <n v="0"/>
  </r>
  <r>
    <x v="3"/>
    <s v="Desember"/>
    <x v="3"/>
    <x v="1"/>
    <x v="7"/>
    <n v="127.414"/>
  </r>
  <r>
    <x v="3"/>
    <s v="Desember"/>
    <x v="3"/>
    <x v="1"/>
    <x v="8"/>
    <n v="0"/>
  </r>
  <r>
    <x v="3"/>
    <s v="Desember"/>
    <x v="3"/>
    <x v="1"/>
    <x v="9"/>
    <n v="331.27600000000001"/>
  </r>
  <r>
    <x v="3"/>
    <s v="Desember"/>
    <x v="3"/>
    <x v="2"/>
    <x v="0"/>
    <n v="0"/>
  </r>
  <r>
    <x v="3"/>
    <s v="Desember"/>
    <x v="3"/>
    <x v="2"/>
    <x v="1"/>
    <n v="0"/>
  </r>
  <r>
    <x v="3"/>
    <s v="Desember"/>
    <x v="3"/>
    <x v="2"/>
    <x v="2"/>
    <n v="0"/>
  </r>
  <r>
    <x v="3"/>
    <s v="Desember"/>
    <x v="3"/>
    <x v="2"/>
    <x v="3"/>
    <n v="0"/>
  </r>
  <r>
    <x v="3"/>
    <s v="Desember"/>
    <x v="3"/>
    <x v="2"/>
    <x v="4"/>
    <n v="0"/>
  </r>
  <r>
    <x v="3"/>
    <s v="Desember"/>
    <x v="3"/>
    <x v="2"/>
    <x v="5"/>
    <n v="0"/>
  </r>
  <r>
    <x v="3"/>
    <s v="Desember"/>
    <x v="3"/>
    <x v="2"/>
    <x v="6"/>
    <n v="0"/>
  </r>
  <r>
    <x v="3"/>
    <s v="Desember"/>
    <x v="3"/>
    <x v="2"/>
    <x v="7"/>
    <n v="0"/>
  </r>
  <r>
    <x v="3"/>
    <s v="Desember"/>
    <x v="3"/>
    <x v="2"/>
    <x v="8"/>
    <n v="0"/>
  </r>
  <r>
    <x v="3"/>
    <s v="Desember"/>
    <x v="3"/>
    <x v="2"/>
    <x v="9"/>
    <n v="0"/>
  </r>
  <r>
    <x v="3"/>
    <s v="Desember"/>
    <x v="3"/>
    <x v="3"/>
    <x v="0"/>
    <n v="0"/>
  </r>
  <r>
    <x v="3"/>
    <s v="Desember"/>
    <x v="3"/>
    <x v="3"/>
    <x v="1"/>
    <n v="0"/>
  </r>
  <r>
    <x v="3"/>
    <s v="Desember"/>
    <x v="3"/>
    <x v="3"/>
    <x v="2"/>
    <n v="0"/>
  </r>
  <r>
    <x v="3"/>
    <s v="Desember"/>
    <x v="3"/>
    <x v="3"/>
    <x v="3"/>
    <n v="0"/>
  </r>
  <r>
    <x v="3"/>
    <s v="Desember"/>
    <x v="3"/>
    <x v="3"/>
    <x v="4"/>
    <n v="0"/>
  </r>
  <r>
    <x v="3"/>
    <s v="Desember"/>
    <x v="3"/>
    <x v="3"/>
    <x v="5"/>
    <n v="0"/>
  </r>
  <r>
    <x v="3"/>
    <s v="Desember"/>
    <x v="3"/>
    <x v="3"/>
    <x v="6"/>
    <n v="0"/>
  </r>
  <r>
    <x v="3"/>
    <s v="Desember"/>
    <x v="3"/>
    <x v="3"/>
    <x v="7"/>
    <n v="0"/>
  </r>
  <r>
    <x v="3"/>
    <s v="Desember"/>
    <x v="3"/>
    <x v="3"/>
    <x v="8"/>
    <n v="0"/>
  </r>
  <r>
    <x v="3"/>
    <s v="Desember"/>
    <x v="3"/>
    <x v="3"/>
    <x v="9"/>
    <n v="0"/>
  </r>
  <r>
    <x v="3"/>
    <s v="Desember"/>
    <x v="4"/>
    <x v="0"/>
    <x v="0"/>
    <n v="0"/>
  </r>
  <r>
    <x v="3"/>
    <s v="Desember"/>
    <x v="4"/>
    <x v="0"/>
    <x v="1"/>
    <n v="302"/>
  </r>
  <r>
    <x v="3"/>
    <s v="Desember"/>
    <x v="4"/>
    <x v="0"/>
    <x v="2"/>
    <n v="0"/>
  </r>
  <r>
    <x v="3"/>
    <s v="Desember"/>
    <x v="4"/>
    <x v="0"/>
    <x v="3"/>
    <n v="0"/>
  </r>
  <r>
    <x v="3"/>
    <s v="Desember"/>
    <x v="4"/>
    <x v="0"/>
    <x v="4"/>
    <n v="0"/>
  </r>
  <r>
    <x v="3"/>
    <s v="Desember"/>
    <x v="4"/>
    <x v="0"/>
    <x v="5"/>
    <n v="-300"/>
  </r>
  <r>
    <x v="3"/>
    <s v="Desember"/>
    <x v="4"/>
    <x v="0"/>
    <x v="6"/>
    <n v="0"/>
  </r>
  <r>
    <x v="3"/>
    <s v="Desember"/>
    <x v="4"/>
    <x v="0"/>
    <x v="7"/>
    <n v="0"/>
  </r>
  <r>
    <x v="3"/>
    <s v="Desember"/>
    <x v="4"/>
    <x v="0"/>
    <x v="8"/>
    <n v="0"/>
  </r>
  <r>
    <x v="3"/>
    <s v="Desember"/>
    <x v="4"/>
    <x v="0"/>
    <x v="9"/>
    <n v="0"/>
  </r>
  <r>
    <x v="3"/>
    <s v="Desember"/>
    <x v="4"/>
    <x v="1"/>
    <x v="0"/>
    <n v="0"/>
  </r>
  <r>
    <x v="3"/>
    <s v="Desember"/>
    <x v="4"/>
    <x v="1"/>
    <x v="1"/>
    <n v="6790.6959999999999"/>
  </r>
  <r>
    <x v="3"/>
    <s v="Desember"/>
    <x v="4"/>
    <x v="1"/>
    <x v="2"/>
    <n v="1332.739"/>
  </r>
  <r>
    <x v="3"/>
    <s v="Desember"/>
    <x v="4"/>
    <x v="1"/>
    <x v="3"/>
    <n v="7238.8440000000001"/>
  </r>
  <r>
    <x v="3"/>
    <s v="Desember"/>
    <x v="4"/>
    <x v="1"/>
    <x v="4"/>
    <n v="2285.2289999999998"/>
  </r>
  <r>
    <x v="3"/>
    <s v="Desember"/>
    <x v="4"/>
    <x v="1"/>
    <x v="5"/>
    <n v="4180.5320000000002"/>
  </r>
  <r>
    <x v="3"/>
    <s v="Desember"/>
    <x v="4"/>
    <x v="1"/>
    <x v="6"/>
    <n v="4386.5510000000004"/>
  </r>
  <r>
    <x v="3"/>
    <s v="Desember"/>
    <x v="4"/>
    <x v="1"/>
    <x v="7"/>
    <n v="0"/>
  </r>
  <r>
    <x v="3"/>
    <s v="Desember"/>
    <x v="4"/>
    <x v="1"/>
    <x v="8"/>
    <n v="0"/>
  </r>
  <r>
    <x v="3"/>
    <s v="Desember"/>
    <x v="4"/>
    <x v="1"/>
    <x v="9"/>
    <n v="0"/>
  </r>
  <r>
    <x v="3"/>
    <s v="Desember"/>
    <x v="4"/>
    <x v="2"/>
    <x v="0"/>
    <n v="0"/>
  </r>
  <r>
    <x v="3"/>
    <s v="Desember"/>
    <x v="4"/>
    <x v="2"/>
    <x v="1"/>
    <n v="0"/>
  </r>
  <r>
    <x v="3"/>
    <s v="Desember"/>
    <x v="4"/>
    <x v="2"/>
    <x v="2"/>
    <n v="0"/>
  </r>
  <r>
    <x v="3"/>
    <s v="Desember"/>
    <x v="4"/>
    <x v="2"/>
    <x v="3"/>
    <n v="0"/>
  </r>
  <r>
    <x v="3"/>
    <s v="Desember"/>
    <x v="4"/>
    <x v="2"/>
    <x v="4"/>
    <n v="0"/>
  </r>
  <r>
    <x v="3"/>
    <s v="Desember"/>
    <x v="4"/>
    <x v="2"/>
    <x v="5"/>
    <n v="0"/>
  </r>
  <r>
    <x v="3"/>
    <s v="Desember"/>
    <x v="4"/>
    <x v="2"/>
    <x v="6"/>
    <n v="0"/>
  </r>
  <r>
    <x v="3"/>
    <s v="Desember"/>
    <x v="4"/>
    <x v="2"/>
    <x v="7"/>
    <n v="0"/>
  </r>
  <r>
    <x v="3"/>
    <s v="Desember"/>
    <x v="4"/>
    <x v="2"/>
    <x v="8"/>
    <n v="0"/>
  </r>
  <r>
    <x v="3"/>
    <s v="Desember"/>
    <x v="4"/>
    <x v="2"/>
    <x v="9"/>
    <n v="0"/>
  </r>
  <r>
    <x v="3"/>
    <s v="Desember"/>
    <x v="4"/>
    <x v="3"/>
    <x v="0"/>
    <n v="0"/>
  </r>
  <r>
    <x v="3"/>
    <s v="Desember"/>
    <x v="4"/>
    <x v="3"/>
    <x v="1"/>
    <n v="0"/>
  </r>
  <r>
    <x v="3"/>
    <s v="Desember"/>
    <x v="4"/>
    <x v="3"/>
    <x v="2"/>
    <n v="0"/>
  </r>
  <r>
    <x v="3"/>
    <s v="Desember"/>
    <x v="4"/>
    <x v="3"/>
    <x v="3"/>
    <n v="0"/>
  </r>
  <r>
    <x v="3"/>
    <s v="Desember"/>
    <x v="4"/>
    <x v="3"/>
    <x v="4"/>
    <n v="0"/>
  </r>
  <r>
    <x v="3"/>
    <s v="Desember"/>
    <x v="4"/>
    <x v="3"/>
    <x v="5"/>
    <n v="0"/>
  </r>
  <r>
    <x v="3"/>
    <s v="Desember"/>
    <x v="4"/>
    <x v="3"/>
    <x v="6"/>
    <n v="0"/>
  </r>
  <r>
    <x v="3"/>
    <s v="Desember"/>
    <x v="4"/>
    <x v="3"/>
    <x v="7"/>
    <n v="0"/>
  </r>
  <r>
    <x v="3"/>
    <s v="Desember"/>
    <x v="4"/>
    <x v="3"/>
    <x v="8"/>
    <n v="0"/>
  </r>
  <r>
    <x v="3"/>
    <s v="Desember"/>
    <x v="4"/>
    <x v="3"/>
    <x v="9"/>
    <n v="0"/>
  </r>
  <r>
    <x v="3"/>
    <s v="Desember"/>
    <x v="5"/>
    <x v="0"/>
    <x v="0"/>
    <n v="0"/>
  </r>
  <r>
    <x v="3"/>
    <s v="Desember"/>
    <x v="5"/>
    <x v="0"/>
    <x v="1"/>
    <n v="-481.10500000000002"/>
  </r>
  <r>
    <x v="3"/>
    <s v="Desember"/>
    <x v="5"/>
    <x v="0"/>
    <x v="2"/>
    <n v="-35.709000000000003"/>
  </r>
  <r>
    <x v="3"/>
    <s v="Desember"/>
    <x v="5"/>
    <x v="0"/>
    <x v="3"/>
    <n v="-719.72299999999996"/>
  </r>
  <r>
    <x v="3"/>
    <s v="Desember"/>
    <x v="5"/>
    <x v="0"/>
    <x v="4"/>
    <n v="-1910.5889999999999"/>
  </r>
  <r>
    <x v="3"/>
    <s v="Desember"/>
    <x v="5"/>
    <x v="0"/>
    <x v="5"/>
    <n v="-103.404"/>
  </r>
  <r>
    <x v="3"/>
    <s v="Desember"/>
    <x v="5"/>
    <x v="0"/>
    <x v="6"/>
    <n v="-324.82"/>
  </r>
  <r>
    <x v="3"/>
    <s v="Desember"/>
    <x v="5"/>
    <x v="0"/>
    <x v="7"/>
    <n v="-1.6E-2"/>
  </r>
  <r>
    <x v="3"/>
    <s v="Desember"/>
    <x v="5"/>
    <x v="0"/>
    <x v="8"/>
    <n v="63.186"/>
  </r>
  <r>
    <x v="3"/>
    <s v="Desember"/>
    <x v="5"/>
    <x v="0"/>
    <x v="9"/>
    <n v="23.291"/>
  </r>
  <r>
    <x v="3"/>
    <s v="Desember"/>
    <x v="5"/>
    <x v="1"/>
    <x v="0"/>
    <n v="0"/>
  </r>
  <r>
    <x v="3"/>
    <s v="Desember"/>
    <x v="5"/>
    <x v="1"/>
    <x v="1"/>
    <n v="0"/>
  </r>
  <r>
    <x v="3"/>
    <s v="Desember"/>
    <x v="5"/>
    <x v="1"/>
    <x v="2"/>
    <n v="0"/>
  </r>
  <r>
    <x v="3"/>
    <s v="Desember"/>
    <x v="5"/>
    <x v="1"/>
    <x v="3"/>
    <n v="0"/>
  </r>
  <r>
    <x v="3"/>
    <s v="Desember"/>
    <x v="5"/>
    <x v="1"/>
    <x v="4"/>
    <n v="0"/>
  </r>
  <r>
    <x v="3"/>
    <s v="Desember"/>
    <x v="5"/>
    <x v="1"/>
    <x v="5"/>
    <n v="0"/>
  </r>
  <r>
    <x v="3"/>
    <s v="Desember"/>
    <x v="5"/>
    <x v="1"/>
    <x v="6"/>
    <n v="0"/>
  </r>
  <r>
    <x v="3"/>
    <s v="Desember"/>
    <x v="5"/>
    <x v="1"/>
    <x v="7"/>
    <n v="0"/>
  </r>
  <r>
    <x v="3"/>
    <s v="Desember"/>
    <x v="5"/>
    <x v="1"/>
    <x v="8"/>
    <n v="0"/>
  </r>
  <r>
    <x v="3"/>
    <s v="Desember"/>
    <x v="5"/>
    <x v="1"/>
    <x v="9"/>
    <n v="0"/>
  </r>
  <r>
    <x v="3"/>
    <s v="Desember"/>
    <x v="5"/>
    <x v="2"/>
    <x v="0"/>
    <n v="0"/>
  </r>
  <r>
    <x v="3"/>
    <s v="Desember"/>
    <x v="5"/>
    <x v="2"/>
    <x v="1"/>
    <n v="0"/>
  </r>
  <r>
    <x v="3"/>
    <s v="Desember"/>
    <x v="5"/>
    <x v="2"/>
    <x v="2"/>
    <n v="0"/>
  </r>
  <r>
    <x v="3"/>
    <s v="Desember"/>
    <x v="5"/>
    <x v="2"/>
    <x v="3"/>
    <n v="0"/>
  </r>
  <r>
    <x v="3"/>
    <s v="Desember"/>
    <x v="5"/>
    <x v="2"/>
    <x v="4"/>
    <n v="0"/>
  </r>
  <r>
    <x v="3"/>
    <s v="Desember"/>
    <x v="5"/>
    <x v="2"/>
    <x v="5"/>
    <n v="0"/>
  </r>
  <r>
    <x v="3"/>
    <s v="Desember"/>
    <x v="5"/>
    <x v="2"/>
    <x v="6"/>
    <n v="0"/>
  </r>
  <r>
    <x v="3"/>
    <s v="Desember"/>
    <x v="5"/>
    <x v="2"/>
    <x v="7"/>
    <n v="0"/>
  </r>
  <r>
    <x v="3"/>
    <s v="Desember"/>
    <x v="5"/>
    <x v="2"/>
    <x v="8"/>
    <n v="0"/>
  </r>
  <r>
    <x v="3"/>
    <s v="Desember"/>
    <x v="5"/>
    <x v="2"/>
    <x v="9"/>
    <n v="0"/>
  </r>
  <r>
    <x v="3"/>
    <s v="Desember"/>
    <x v="5"/>
    <x v="3"/>
    <x v="0"/>
    <n v="0"/>
  </r>
  <r>
    <x v="3"/>
    <s v="Desember"/>
    <x v="5"/>
    <x v="3"/>
    <x v="1"/>
    <n v="0"/>
  </r>
  <r>
    <x v="3"/>
    <s v="Desember"/>
    <x v="5"/>
    <x v="3"/>
    <x v="2"/>
    <n v="0"/>
  </r>
  <r>
    <x v="3"/>
    <s v="Desember"/>
    <x v="5"/>
    <x v="3"/>
    <x v="3"/>
    <n v="0"/>
  </r>
  <r>
    <x v="3"/>
    <s v="Desember"/>
    <x v="5"/>
    <x v="3"/>
    <x v="4"/>
    <n v="0"/>
  </r>
  <r>
    <x v="3"/>
    <s v="Desember"/>
    <x v="5"/>
    <x v="3"/>
    <x v="5"/>
    <n v="0"/>
  </r>
  <r>
    <x v="3"/>
    <s v="Desember"/>
    <x v="5"/>
    <x v="3"/>
    <x v="6"/>
    <n v="0"/>
  </r>
  <r>
    <x v="3"/>
    <s v="Desember"/>
    <x v="5"/>
    <x v="3"/>
    <x v="7"/>
    <n v="0"/>
  </r>
  <r>
    <x v="3"/>
    <s v="Desember"/>
    <x v="5"/>
    <x v="3"/>
    <x v="8"/>
    <n v="0"/>
  </r>
  <r>
    <x v="3"/>
    <s v="Desember"/>
    <x v="5"/>
    <x v="3"/>
    <x v="9"/>
    <n v="0"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05">
  <r>
    <x v="0"/>
    <m/>
    <x v="0"/>
    <s v="1. Undervisnings-, forsknings- og formidlingsstillinger (UN)"/>
    <x v="0"/>
  </r>
  <r>
    <x v="0"/>
    <m/>
    <x v="0"/>
    <s v="2. Støttestillinger for undervisning, forskning og formidling (ST)"/>
    <x v="1"/>
  </r>
  <r>
    <x v="0"/>
    <m/>
    <x v="0"/>
    <s v="3. Teknisk-administrative stillinger (AD)"/>
    <x v="2"/>
  </r>
  <r>
    <x v="0"/>
    <m/>
    <x v="1"/>
    <s v="1. Undervisnings-, forsknings- og formidlingsstillinger (UN)"/>
    <x v="0"/>
  </r>
  <r>
    <x v="0"/>
    <m/>
    <x v="1"/>
    <s v="2. Støttestillinger for undervisning, forskning og formidling (ST)"/>
    <x v="1"/>
  </r>
  <r>
    <x v="0"/>
    <m/>
    <x v="1"/>
    <s v="3. Teknisk-administrative stillinger (AD)"/>
    <x v="2"/>
  </r>
  <r>
    <x v="0"/>
    <m/>
    <x v="2"/>
    <s v="1. Undervisnings-, forsknings- og formidlingsstillinger (UN)"/>
    <x v="0"/>
  </r>
  <r>
    <x v="0"/>
    <m/>
    <x v="2"/>
    <s v="2. Støttestillinger for undervisning, forskning og formidling (ST)"/>
    <x v="1"/>
  </r>
  <r>
    <x v="0"/>
    <m/>
    <x v="2"/>
    <s v="3. Teknisk-administrative stillinger (AD)"/>
    <x v="2"/>
  </r>
  <r>
    <x v="0"/>
    <m/>
    <x v="3"/>
    <s v="1. Undervisnings-, forsknings- og formidlingsstillinger (UN)"/>
    <x v="0"/>
  </r>
  <r>
    <x v="0"/>
    <m/>
    <x v="3"/>
    <s v="2. Støttestillinger for undervisning, forskning og formidling (ST)"/>
    <x v="1"/>
  </r>
  <r>
    <x v="0"/>
    <m/>
    <x v="3"/>
    <s v="3. Teknisk-administrative stillinger (AD)"/>
    <x v="2"/>
  </r>
  <r>
    <x v="0"/>
    <m/>
    <x v="4"/>
    <s v="1. Undervisnings-, forsknings- og formidlingsstillinger (UN)"/>
    <x v="0"/>
  </r>
  <r>
    <x v="0"/>
    <m/>
    <x v="4"/>
    <s v="2. Støttestillinger for undervisning, forskning og formidling (ST)"/>
    <x v="1"/>
  </r>
  <r>
    <x v="0"/>
    <m/>
    <x v="4"/>
    <s v="3. Teknisk-administrative stillinger (AD)"/>
    <x v="2"/>
  </r>
  <r>
    <x v="0"/>
    <m/>
    <x v="5"/>
    <s v="1. Undervisnings-, forsknings- og formidlingsstillinger (UN)"/>
    <x v="0"/>
  </r>
  <r>
    <x v="0"/>
    <m/>
    <x v="5"/>
    <s v="2. Støttestillinger for undervisning, forskning og formidling (ST)"/>
    <x v="1"/>
  </r>
  <r>
    <x v="0"/>
    <m/>
    <x v="5"/>
    <s v="3. Teknisk-administrative stillinger (AD)"/>
    <x v="2"/>
  </r>
  <r>
    <x v="0"/>
    <m/>
    <x v="6"/>
    <s v="1. Undervisnings-, forsknings- og formidlingsstillinger (UN)"/>
    <x v="0"/>
  </r>
  <r>
    <x v="0"/>
    <m/>
    <x v="6"/>
    <s v="2. Støttestillinger for undervisning, forskning og formidling (ST)"/>
    <x v="1"/>
  </r>
  <r>
    <x v="0"/>
    <m/>
    <x v="6"/>
    <s v="3. Teknisk-administrative stillinger (AD)"/>
    <x v="2"/>
  </r>
  <r>
    <x v="0"/>
    <m/>
    <x v="7"/>
    <s v="1. Undervisnings-, forsknings- og formidlingsstillinger (UN)"/>
    <x v="0"/>
  </r>
  <r>
    <x v="0"/>
    <m/>
    <x v="7"/>
    <s v="2. Støttestillinger for undervisning, forskning og formidling (ST)"/>
    <x v="1"/>
  </r>
  <r>
    <x v="0"/>
    <m/>
    <x v="7"/>
    <s v="3. Teknisk-administrative stillinger (AD)"/>
    <x v="2"/>
  </r>
  <r>
    <x v="0"/>
    <m/>
    <x v="8"/>
    <s v="1. Undervisnings-, forsknings- og formidlingsstillinger (UN)"/>
    <x v="0"/>
  </r>
  <r>
    <x v="0"/>
    <m/>
    <x v="8"/>
    <s v="2. Støttestillinger for undervisning, forskning og formidling (ST)"/>
    <x v="1"/>
  </r>
  <r>
    <x v="0"/>
    <m/>
    <x v="8"/>
    <s v="3. Teknisk-administrative stillinger (AD)"/>
    <x v="2"/>
  </r>
  <r>
    <x v="1"/>
    <m/>
    <x v="0"/>
    <s v="1. Undervisnings-, forsknings- og formidlingsstillinger (UN)"/>
    <x v="0"/>
  </r>
  <r>
    <x v="1"/>
    <m/>
    <x v="0"/>
    <s v="2. Støttestillinger for undervisning, forskning og formidling (ST)"/>
    <x v="1"/>
  </r>
  <r>
    <x v="1"/>
    <m/>
    <x v="0"/>
    <s v="3. Teknisk-administrative stillinger (AD)"/>
    <x v="2"/>
  </r>
  <r>
    <x v="1"/>
    <m/>
    <x v="1"/>
    <s v="1. Undervisnings-, forsknings- og formidlingsstillinger (UN)"/>
    <x v="0"/>
  </r>
  <r>
    <x v="1"/>
    <m/>
    <x v="1"/>
    <s v="2. Støttestillinger for undervisning, forskning og formidling (ST)"/>
    <x v="1"/>
  </r>
  <r>
    <x v="1"/>
    <m/>
    <x v="1"/>
    <s v="3. Teknisk-administrative stillinger (AD)"/>
    <x v="2"/>
  </r>
  <r>
    <x v="1"/>
    <m/>
    <x v="2"/>
    <s v="1. Undervisnings-, forsknings- og formidlingsstillinger (UN)"/>
    <x v="0"/>
  </r>
  <r>
    <x v="1"/>
    <m/>
    <x v="2"/>
    <s v="2. Støttestillinger for undervisning, forskning og formidling (ST)"/>
    <x v="1"/>
  </r>
  <r>
    <x v="1"/>
    <m/>
    <x v="2"/>
    <s v="3. Teknisk-administrative stillinger (AD)"/>
    <x v="2"/>
  </r>
  <r>
    <x v="1"/>
    <m/>
    <x v="3"/>
    <s v="1. Undervisnings-, forsknings- og formidlingsstillinger (UN)"/>
    <x v="0"/>
  </r>
  <r>
    <x v="1"/>
    <n v="12.3"/>
    <x v="3"/>
    <s v="2. Støttestillinger for undervisning, forskning og formidling (ST)"/>
    <x v="1"/>
  </r>
  <r>
    <x v="1"/>
    <n v="0.8"/>
    <x v="3"/>
    <s v="3. Teknisk-administrative stillinger (AD)"/>
    <x v="2"/>
  </r>
  <r>
    <x v="1"/>
    <n v="0.5"/>
    <x v="4"/>
    <s v="1. Undervisnings-, forsknings- og formidlingsstillinger (UN)"/>
    <x v="0"/>
  </r>
  <r>
    <x v="1"/>
    <n v="13"/>
    <x v="4"/>
    <s v="2. Støttestillinger for undervisning, forskning og formidling (ST)"/>
    <x v="1"/>
  </r>
  <r>
    <x v="1"/>
    <n v="0.5"/>
    <x v="4"/>
    <s v="3. Teknisk-administrative stillinger (AD)"/>
    <x v="2"/>
  </r>
  <r>
    <x v="1"/>
    <n v="0.5"/>
    <x v="5"/>
    <s v="1. Undervisnings-, forsknings- og formidlingsstillinger (UN)"/>
    <x v="0"/>
  </r>
  <r>
    <x v="1"/>
    <n v="11.2"/>
    <x v="5"/>
    <s v="2. Støttestillinger for undervisning, forskning og formidling (ST)"/>
    <x v="1"/>
  </r>
  <r>
    <x v="1"/>
    <n v="1"/>
    <x v="5"/>
    <s v="3. Teknisk-administrative stillinger (AD)"/>
    <x v="2"/>
  </r>
  <r>
    <x v="1"/>
    <n v="1.5"/>
    <x v="6"/>
    <s v="1. Undervisnings-, forsknings- og formidlingsstillinger (UN)"/>
    <x v="0"/>
  </r>
  <r>
    <x v="1"/>
    <n v="12"/>
    <x v="6"/>
    <s v="2. Støttestillinger for undervisning, forskning og formidling (ST)"/>
    <x v="1"/>
  </r>
  <r>
    <x v="1"/>
    <n v="2"/>
    <x v="6"/>
    <s v="3. Teknisk-administrative stillinger (AD)"/>
    <x v="2"/>
  </r>
  <r>
    <x v="1"/>
    <n v="1.5"/>
    <x v="7"/>
    <s v="1. Undervisnings-, forsknings- og formidlingsstillinger (UN)"/>
    <x v="0"/>
  </r>
  <r>
    <x v="1"/>
    <n v="12"/>
    <x v="7"/>
    <s v="2. Støttestillinger for undervisning, forskning og formidling (ST)"/>
    <x v="1"/>
  </r>
  <r>
    <x v="1"/>
    <n v="2"/>
    <x v="7"/>
    <s v="3. Teknisk-administrative stillinger (AD)"/>
    <x v="2"/>
  </r>
  <r>
    <x v="1"/>
    <n v="1.5"/>
    <x v="8"/>
    <s v="1. Undervisnings-, forsknings- og formidlingsstillinger (UN)"/>
    <x v="0"/>
  </r>
  <r>
    <x v="1"/>
    <n v="13.4"/>
    <x v="8"/>
    <s v="2. Støttestillinger for undervisning, forskning og formidling (ST)"/>
    <x v="1"/>
  </r>
  <r>
    <x v="1"/>
    <n v="2.8"/>
    <x v="8"/>
    <s v="3. Teknisk-administrative stillinger (AD)"/>
    <x v="2"/>
  </r>
  <r>
    <x v="2"/>
    <m/>
    <x v="0"/>
    <s v="1. Undervisnings-, forsknings- og formidlingsstillinger (UN)"/>
    <x v="0"/>
  </r>
  <r>
    <x v="2"/>
    <n v="4"/>
    <x v="0"/>
    <s v="2. Støttestillinger for undervisning, forskning og formidling (ST)"/>
    <x v="1"/>
  </r>
  <r>
    <x v="2"/>
    <n v="0.8"/>
    <x v="0"/>
    <s v="3. Teknisk-administrative stillinger (AD)"/>
    <x v="2"/>
  </r>
  <r>
    <x v="2"/>
    <m/>
    <x v="1"/>
    <s v="1. Undervisnings-, forsknings- og formidlingsstillinger (UN)"/>
    <x v="0"/>
  </r>
  <r>
    <x v="2"/>
    <n v="4"/>
    <x v="1"/>
    <s v="2. Støttestillinger for undervisning, forskning og formidling (ST)"/>
    <x v="1"/>
  </r>
  <r>
    <x v="2"/>
    <m/>
    <x v="1"/>
    <s v="3. Teknisk-administrative stillinger (AD)"/>
    <x v="2"/>
  </r>
  <r>
    <x v="2"/>
    <m/>
    <x v="2"/>
    <s v="1. Undervisnings-, forsknings- og formidlingsstillinger (UN)"/>
    <x v="0"/>
  </r>
  <r>
    <x v="2"/>
    <n v="5"/>
    <x v="2"/>
    <s v="2. Støttestillinger for undervisning, forskning og formidling (ST)"/>
    <x v="1"/>
  </r>
  <r>
    <x v="2"/>
    <m/>
    <x v="2"/>
    <s v="3. Teknisk-administrative stillinger (AD)"/>
    <x v="2"/>
  </r>
  <r>
    <x v="2"/>
    <m/>
    <x v="3"/>
    <s v="1. Undervisnings-, forsknings- og formidlingsstillinger (UN)"/>
    <x v="0"/>
  </r>
  <r>
    <x v="2"/>
    <m/>
    <x v="3"/>
    <s v="2. Støttestillinger for undervisning, forskning og formidling (ST)"/>
    <x v="1"/>
  </r>
  <r>
    <x v="2"/>
    <m/>
    <x v="3"/>
    <s v="3. Teknisk-administrative stillinger (AD)"/>
    <x v="2"/>
  </r>
  <r>
    <x v="2"/>
    <m/>
    <x v="4"/>
    <s v="1. Undervisnings-, forsknings- og formidlingsstillinger (UN)"/>
    <x v="0"/>
  </r>
  <r>
    <x v="2"/>
    <m/>
    <x v="4"/>
    <s v="2. Støttestillinger for undervisning, forskning og formidling (ST)"/>
    <x v="1"/>
  </r>
  <r>
    <x v="2"/>
    <m/>
    <x v="4"/>
    <s v="3. Teknisk-administrative stillinger (AD)"/>
    <x v="2"/>
  </r>
  <r>
    <x v="2"/>
    <m/>
    <x v="5"/>
    <s v="1. Undervisnings-, forsknings- og formidlingsstillinger (UN)"/>
    <x v="0"/>
  </r>
  <r>
    <x v="2"/>
    <m/>
    <x v="5"/>
    <s v="2. Støttestillinger for undervisning, forskning og formidling (ST)"/>
    <x v="1"/>
  </r>
  <r>
    <x v="2"/>
    <m/>
    <x v="5"/>
    <s v="3. Teknisk-administrative stillinger (AD)"/>
    <x v="2"/>
  </r>
  <r>
    <x v="2"/>
    <m/>
    <x v="6"/>
    <s v="1. Undervisnings-, forsknings- og formidlingsstillinger (UN)"/>
    <x v="0"/>
  </r>
  <r>
    <x v="2"/>
    <m/>
    <x v="6"/>
    <s v="2. Støttestillinger for undervisning, forskning og formidling (ST)"/>
    <x v="1"/>
  </r>
  <r>
    <x v="2"/>
    <m/>
    <x v="6"/>
    <s v="3. Teknisk-administrative stillinger (AD)"/>
    <x v="2"/>
  </r>
  <r>
    <x v="2"/>
    <m/>
    <x v="7"/>
    <s v="1. Undervisnings-, forsknings- og formidlingsstillinger (UN)"/>
    <x v="0"/>
  </r>
  <r>
    <x v="2"/>
    <m/>
    <x v="7"/>
    <s v="2. Støttestillinger for undervisning, forskning og formidling (ST)"/>
    <x v="1"/>
  </r>
  <r>
    <x v="2"/>
    <m/>
    <x v="7"/>
    <s v="3. Teknisk-administrative stillinger (AD)"/>
    <x v="2"/>
  </r>
  <r>
    <x v="2"/>
    <m/>
    <x v="8"/>
    <s v="1. Undervisnings-, forsknings- og formidlingsstillinger (UN)"/>
    <x v="0"/>
  </r>
  <r>
    <x v="2"/>
    <m/>
    <x v="8"/>
    <s v="2. Støttestillinger for undervisning, forskning og formidling (ST)"/>
    <x v="1"/>
  </r>
  <r>
    <x v="2"/>
    <m/>
    <x v="8"/>
    <s v="3. Teknisk-administrative stillinger (AD)"/>
    <x v="2"/>
  </r>
  <r>
    <x v="3"/>
    <m/>
    <x v="0"/>
    <s v="1. Undervisnings-, forsknings- og formidlingsstillinger (UN)"/>
    <x v="0"/>
  </r>
  <r>
    <x v="3"/>
    <m/>
    <x v="0"/>
    <s v="2. Støttestillinger for undervisning, forskning og formidling (ST)"/>
    <x v="1"/>
  </r>
  <r>
    <x v="3"/>
    <m/>
    <x v="0"/>
    <s v="3. Teknisk-administrative stillinger (AD)"/>
    <x v="2"/>
  </r>
  <r>
    <x v="3"/>
    <m/>
    <x v="1"/>
    <s v="1. Undervisnings-, forsknings- og formidlingsstillinger (UN)"/>
    <x v="0"/>
  </r>
  <r>
    <x v="3"/>
    <m/>
    <x v="1"/>
    <s v="2. Støttestillinger for undervisning, forskning og formidling (ST)"/>
    <x v="1"/>
  </r>
  <r>
    <x v="3"/>
    <m/>
    <x v="1"/>
    <s v="3. Teknisk-administrative stillinger (AD)"/>
    <x v="2"/>
  </r>
  <r>
    <x v="3"/>
    <m/>
    <x v="2"/>
    <s v="1. Undervisnings-, forsknings- og formidlingsstillinger (UN)"/>
    <x v="0"/>
  </r>
  <r>
    <x v="3"/>
    <m/>
    <x v="2"/>
    <s v="2. Støttestillinger for undervisning, forskning og formidling (ST)"/>
    <x v="1"/>
  </r>
  <r>
    <x v="3"/>
    <m/>
    <x v="2"/>
    <s v="3. Teknisk-administrative stillinger (AD)"/>
    <x v="2"/>
  </r>
  <r>
    <x v="3"/>
    <n v="18"/>
    <x v="3"/>
    <s v="1. Undervisnings-, forsknings- og formidlingsstillinger (UN)"/>
    <x v="0"/>
  </r>
  <r>
    <x v="3"/>
    <n v="2"/>
    <x v="3"/>
    <s v="2. Støttestillinger for undervisning, forskning og formidling (ST)"/>
    <x v="1"/>
  </r>
  <r>
    <x v="3"/>
    <n v="0.9"/>
    <x v="3"/>
    <s v="3. Teknisk-administrative stillinger (AD)"/>
    <x v="2"/>
  </r>
  <r>
    <x v="3"/>
    <n v="19.3"/>
    <x v="4"/>
    <s v="1. Undervisnings-, forsknings- og formidlingsstillinger (UN)"/>
    <x v="0"/>
  </r>
  <r>
    <x v="3"/>
    <n v="3"/>
    <x v="4"/>
    <s v="2. Støttestillinger for undervisning, forskning og formidling (ST)"/>
    <x v="1"/>
  </r>
  <r>
    <x v="3"/>
    <n v="1.9"/>
    <x v="4"/>
    <s v="3. Teknisk-administrative stillinger (AD)"/>
    <x v="2"/>
  </r>
  <r>
    <x v="3"/>
    <n v="17.3"/>
    <x v="5"/>
    <s v="1. Undervisnings-, forsknings- og formidlingsstillinger (UN)"/>
    <x v="0"/>
  </r>
  <r>
    <x v="3"/>
    <n v="3.5"/>
    <x v="5"/>
    <s v="2. Støttestillinger for undervisning, forskning og formidling (ST)"/>
    <x v="1"/>
  </r>
  <r>
    <x v="3"/>
    <n v="1.9"/>
    <x v="5"/>
    <s v="3. Teknisk-administrative stillinger (AD)"/>
    <x v="2"/>
  </r>
  <r>
    <x v="3"/>
    <n v="19.899999999999999"/>
    <x v="6"/>
    <s v="1. Undervisnings-, forsknings- og formidlingsstillinger (UN)"/>
    <x v="0"/>
  </r>
  <r>
    <x v="3"/>
    <n v="3.15"/>
    <x v="6"/>
    <s v="2. Støttestillinger for undervisning, forskning og formidling (ST)"/>
    <x v="1"/>
  </r>
  <r>
    <x v="3"/>
    <n v="2.8"/>
    <x v="6"/>
    <s v="3. Teknisk-administrative stillinger (AD)"/>
    <x v="2"/>
  </r>
  <r>
    <x v="3"/>
    <n v="20.25"/>
    <x v="7"/>
    <s v="1. Undervisnings-, forsknings- og formidlingsstillinger (UN)"/>
    <x v="0"/>
  </r>
  <r>
    <x v="3"/>
    <n v="3.3"/>
    <x v="7"/>
    <s v="2. Støttestillinger for undervisning, forskning og formidling (ST)"/>
    <x v="1"/>
  </r>
  <r>
    <x v="3"/>
    <n v="3.05"/>
    <x v="7"/>
    <s v="3. Teknisk-administrative stillinger (AD)"/>
    <x v="2"/>
  </r>
  <r>
    <x v="3"/>
    <n v="21"/>
    <x v="8"/>
    <s v="1. Undervisnings-, forsknings- og formidlingsstillinger (UN)"/>
    <x v="0"/>
  </r>
  <r>
    <x v="3"/>
    <n v="2.9"/>
    <x v="8"/>
    <s v="2. Støttestillinger for undervisning, forskning og formidling (ST)"/>
    <x v="1"/>
  </r>
  <r>
    <x v="3"/>
    <n v="3"/>
    <x v="8"/>
    <s v="3. Teknisk-administrative stillinger (AD)"/>
    <x v="2"/>
  </r>
  <r>
    <x v="4"/>
    <n v="87.08"/>
    <x v="0"/>
    <s v="1. Undervisnings-, forsknings- og formidlingsstillinger (UN)"/>
    <x v="0"/>
  </r>
  <r>
    <x v="4"/>
    <n v="23.8"/>
    <x v="0"/>
    <s v="2. Støttestillinger for undervisning, forskning og formidling (ST)"/>
    <x v="1"/>
  </r>
  <r>
    <x v="4"/>
    <n v="10.3"/>
    <x v="0"/>
    <s v="3. Teknisk-administrative stillinger (AD)"/>
    <x v="2"/>
  </r>
  <r>
    <x v="4"/>
    <n v="88.5"/>
    <x v="1"/>
    <s v="1. Undervisnings-, forsknings- og formidlingsstillinger (UN)"/>
    <x v="0"/>
  </r>
  <r>
    <x v="4"/>
    <n v="21.5"/>
    <x v="1"/>
    <s v="2. Støttestillinger for undervisning, forskning og formidling (ST)"/>
    <x v="1"/>
  </r>
  <r>
    <x v="4"/>
    <n v="10.5"/>
    <x v="1"/>
    <s v="3. Teknisk-administrative stillinger (AD)"/>
    <x v="2"/>
  </r>
  <r>
    <x v="4"/>
    <n v="103.85"/>
    <x v="2"/>
    <s v="1. Undervisnings-, forsknings- og formidlingsstillinger (UN)"/>
    <x v="0"/>
  </r>
  <r>
    <x v="4"/>
    <n v="21"/>
    <x v="2"/>
    <s v="2. Støttestillinger for undervisning, forskning og formidling (ST)"/>
    <x v="1"/>
  </r>
  <r>
    <x v="4"/>
    <n v="11.1"/>
    <x v="2"/>
    <s v="3. Teknisk-administrative stillinger (AD)"/>
    <x v="2"/>
  </r>
  <r>
    <x v="4"/>
    <n v="121.35"/>
    <x v="3"/>
    <s v="1. Undervisnings-, forsknings- og formidlingsstillinger (UN)"/>
    <x v="0"/>
  </r>
  <r>
    <x v="4"/>
    <n v="20.6"/>
    <x v="3"/>
    <s v="2. Støttestillinger for undervisning, forskning og formidling (ST)"/>
    <x v="1"/>
  </r>
  <r>
    <x v="4"/>
    <n v="8.0500000000000007"/>
    <x v="3"/>
    <s v="3. Teknisk-administrative stillinger (AD)"/>
    <x v="2"/>
  </r>
  <r>
    <x v="4"/>
    <n v="117.95"/>
    <x v="4"/>
    <s v="1. Undervisnings-, forsknings- og formidlingsstillinger (UN)"/>
    <x v="0"/>
  </r>
  <r>
    <x v="4"/>
    <n v="24"/>
    <x v="4"/>
    <s v="2. Støttestillinger for undervisning, forskning og formidling (ST)"/>
    <x v="1"/>
  </r>
  <r>
    <x v="4"/>
    <n v="10.85"/>
    <x v="4"/>
    <s v="3. Teknisk-administrative stillinger (AD)"/>
    <x v="2"/>
  </r>
  <r>
    <x v="4"/>
    <n v="121.47"/>
    <x v="5"/>
    <s v="1. Undervisnings-, forsknings- og formidlingsstillinger (UN)"/>
    <x v="0"/>
  </r>
  <r>
    <x v="4"/>
    <n v="24.4"/>
    <x v="5"/>
    <s v="2. Støttestillinger for undervisning, forskning og formidling (ST)"/>
    <x v="1"/>
  </r>
  <r>
    <x v="4"/>
    <n v="10.85"/>
    <x v="5"/>
    <s v="3. Teknisk-administrative stillinger (AD)"/>
    <x v="2"/>
  </r>
  <r>
    <x v="4"/>
    <n v="112"/>
    <x v="6"/>
    <s v="1. Undervisnings-, forsknings- og formidlingsstillinger (UN)"/>
    <x v="0"/>
  </r>
  <r>
    <x v="4"/>
    <n v="25.4"/>
    <x v="6"/>
    <s v="2. Støttestillinger for undervisning, forskning og formidling (ST)"/>
    <x v="1"/>
  </r>
  <r>
    <x v="4"/>
    <n v="12.05"/>
    <x v="6"/>
    <s v="3. Teknisk-administrative stillinger (AD)"/>
    <x v="2"/>
  </r>
  <r>
    <x v="4"/>
    <n v="115"/>
    <x v="7"/>
    <s v="1. Undervisnings-, forsknings- og formidlingsstillinger (UN)"/>
    <x v="0"/>
  </r>
  <r>
    <x v="4"/>
    <n v="23"/>
    <x v="7"/>
    <s v="2. Støttestillinger for undervisning, forskning og formidling (ST)"/>
    <x v="1"/>
  </r>
  <r>
    <x v="4"/>
    <n v="13.45"/>
    <x v="7"/>
    <s v="3. Teknisk-administrative stillinger (AD)"/>
    <x v="2"/>
  </r>
  <r>
    <x v="4"/>
    <n v="123.4"/>
    <x v="8"/>
    <s v="1. Undervisnings-, forsknings- og formidlingsstillinger (UN)"/>
    <x v="0"/>
  </r>
  <r>
    <x v="4"/>
    <n v="23"/>
    <x v="8"/>
    <s v="2. Støttestillinger for undervisning, forskning og formidling (ST)"/>
    <x v="1"/>
  </r>
  <r>
    <x v="4"/>
    <n v="10.55"/>
    <x v="8"/>
    <s v="3. Teknisk-administrative stillinger (AD)"/>
    <x v="2"/>
  </r>
  <r>
    <x v="5"/>
    <m/>
    <x v="0"/>
    <s v="1. Undervisnings-, forsknings- og formidlingsstillinger (UN)"/>
    <x v="0"/>
  </r>
  <r>
    <x v="5"/>
    <m/>
    <x v="0"/>
    <s v="2. Støttestillinger for undervisning, forskning og formidling (ST)"/>
    <x v="1"/>
  </r>
  <r>
    <x v="5"/>
    <m/>
    <x v="0"/>
    <s v="3. Teknisk-administrative stillinger (AD)"/>
    <x v="2"/>
  </r>
  <r>
    <x v="5"/>
    <m/>
    <x v="1"/>
    <s v="1. Undervisnings-, forsknings- og formidlingsstillinger (UN)"/>
    <x v="0"/>
  </r>
  <r>
    <x v="5"/>
    <m/>
    <x v="1"/>
    <s v="2. Støttestillinger for undervisning, forskning og formidling (ST)"/>
    <x v="1"/>
  </r>
  <r>
    <x v="5"/>
    <m/>
    <x v="1"/>
    <s v="3. Teknisk-administrative stillinger (AD)"/>
    <x v="2"/>
  </r>
  <r>
    <x v="5"/>
    <m/>
    <x v="2"/>
    <s v="1. Undervisnings-, forsknings- og formidlingsstillinger (UN)"/>
    <x v="0"/>
  </r>
  <r>
    <x v="5"/>
    <m/>
    <x v="2"/>
    <s v="2. Støttestillinger for undervisning, forskning og formidling (ST)"/>
    <x v="1"/>
  </r>
  <r>
    <x v="5"/>
    <m/>
    <x v="2"/>
    <s v="3. Teknisk-administrative stillinger (AD)"/>
    <x v="2"/>
  </r>
  <r>
    <x v="5"/>
    <n v="19"/>
    <x v="3"/>
    <s v="1. Undervisnings-, forsknings- og formidlingsstillinger (UN)"/>
    <x v="0"/>
  </r>
  <r>
    <x v="5"/>
    <n v="1"/>
    <x v="3"/>
    <s v="2. Støttestillinger for undervisning, forskning og formidling (ST)"/>
    <x v="1"/>
  </r>
  <r>
    <x v="5"/>
    <n v="3.2"/>
    <x v="3"/>
    <s v="3. Teknisk-administrative stillinger (AD)"/>
    <x v="2"/>
  </r>
  <r>
    <x v="5"/>
    <n v="20.7"/>
    <x v="4"/>
    <s v="1. Undervisnings-, forsknings- og formidlingsstillinger (UN)"/>
    <x v="0"/>
  </r>
  <r>
    <x v="5"/>
    <n v="1"/>
    <x v="4"/>
    <s v="2. Støttestillinger for undervisning, forskning og formidling (ST)"/>
    <x v="1"/>
  </r>
  <r>
    <x v="5"/>
    <n v="2.1"/>
    <x v="4"/>
    <s v="3. Teknisk-administrative stillinger (AD)"/>
    <x v="2"/>
  </r>
  <r>
    <x v="5"/>
    <n v="22.57"/>
    <x v="5"/>
    <s v="1. Undervisnings-, forsknings- og formidlingsstillinger (UN)"/>
    <x v="0"/>
  </r>
  <r>
    <x v="5"/>
    <n v="2"/>
    <x v="5"/>
    <s v="2. Støttestillinger for undervisning, forskning og formidling (ST)"/>
    <x v="1"/>
  </r>
  <r>
    <x v="5"/>
    <n v="2.9"/>
    <x v="5"/>
    <s v="3. Teknisk-administrative stillinger (AD)"/>
    <x v="2"/>
  </r>
  <r>
    <x v="5"/>
    <n v="29.37"/>
    <x v="6"/>
    <s v="1. Undervisnings-, forsknings- og formidlingsstillinger (UN)"/>
    <x v="0"/>
  </r>
  <r>
    <x v="5"/>
    <n v="2"/>
    <x v="6"/>
    <s v="2. Støttestillinger for undervisning, forskning og formidling (ST)"/>
    <x v="1"/>
  </r>
  <r>
    <x v="5"/>
    <n v="4.05"/>
    <x v="6"/>
    <s v="3. Teknisk-administrative stillinger (AD)"/>
    <x v="2"/>
  </r>
  <r>
    <x v="5"/>
    <n v="30.4"/>
    <x v="7"/>
    <s v="1. Undervisnings-, forsknings- og formidlingsstillinger (UN)"/>
    <x v="0"/>
  </r>
  <r>
    <x v="5"/>
    <n v="2"/>
    <x v="7"/>
    <s v="2. Støttestillinger for undervisning, forskning og formidling (ST)"/>
    <x v="1"/>
  </r>
  <r>
    <x v="5"/>
    <n v="4.8"/>
    <x v="7"/>
    <s v="3. Teknisk-administrative stillinger (AD)"/>
    <x v="2"/>
  </r>
  <r>
    <x v="5"/>
    <n v="29"/>
    <x v="8"/>
    <s v="1. Undervisnings-, forsknings- og formidlingsstillinger (UN)"/>
    <x v="0"/>
  </r>
  <r>
    <x v="5"/>
    <n v="3.7"/>
    <x v="8"/>
    <s v="2. Støttestillinger for undervisning, forskning og formidling (ST)"/>
    <x v="1"/>
  </r>
  <r>
    <x v="5"/>
    <n v="3"/>
    <x v="8"/>
    <s v="3. Teknisk-administrative stillinger (AD)"/>
    <x v="2"/>
  </r>
  <r>
    <x v="6"/>
    <n v="46.02"/>
    <x v="0"/>
    <s v="1. Undervisnings-, forsknings- og formidlingsstillinger (UN)"/>
    <x v="0"/>
  </r>
  <r>
    <x v="6"/>
    <n v="12"/>
    <x v="0"/>
    <s v="2. Støttestillinger for undervisning, forskning og formidling (ST)"/>
    <x v="1"/>
  </r>
  <r>
    <x v="6"/>
    <n v="4.3"/>
    <x v="0"/>
    <s v="3. Teknisk-administrative stillinger (AD)"/>
    <x v="2"/>
  </r>
  <r>
    <x v="6"/>
    <n v="46.1"/>
    <x v="1"/>
    <s v="1. Undervisnings-, forsknings- og formidlingsstillinger (UN)"/>
    <x v="0"/>
  </r>
  <r>
    <x v="6"/>
    <n v="13"/>
    <x v="1"/>
    <s v="2. Støttestillinger for undervisning, forskning og formidling (ST)"/>
    <x v="1"/>
  </r>
  <r>
    <x v="6"/>
    <n v="3.5"/>
    <x v="1"/>
    <s v="3. Teknisk-administrative stillinger (AD)"/>
    <x v="2"/>
  </r>
  <r>
    <x v="6"/>
    <n v="51.12"/>
    <x v="2"/>
    <s v="1. Undervisnings-, forsknings- og formidlingsstillinger (UN)"/>
    <x v="0"/>
  </r>
  <r>
    <x v="6"/>
    <n v="11"/>
    <x v="2"/>
    <s v="2. Støttestillinger for undervisning, forskning og formidling (ST)"/>
    <x v="1"/>
  </r>
  <r>
    <x v="6"/>
    <n v="4"/>
    <x v="2"/>
    <s v="3. Teknisk-administrative stillinger (AD)"/>
    <x v="2"/>
  </r>
  <r>
    <x v="6"/>
    <n v="81.06"/>
    <x v="3"/>
    <s v="1. Undervisnings-, forsknings- og formidlingsstillinger (UN)"/>
    <x v="0"/>
  </r>
  <r>
    <x v="6"/>
    <n v="15.4"/>
    <x v="3"/>
    <s v="2. Støttestillinger for undervisning, forskning og formidling (ST)"/>
    <x v="1"/>
  </r>
  <r>
    <x v="6"/>
    <n v="4.3499999999999996"/>
    <x v="3"/>
    <s v="3. Teknisk-administrative stillinger (AD)"/>
    <x v="2"/>
  </r>
  <r>
    <x v="6"/>
    <n v="87.52"/>
    <x v="4"/>
    <s v="1. Undervisnings-, forsknings- og formidlingsstillinger (UN)"/>
    <x v="0"/>
  </r>
  <r>
    <x v="6"/>
    <n v="17.3"/>
    <x v="4"/>
    <s v="2. Støttestillinger for undervisning, forskning og formidling (ST)"/>
    <x v="1"/>
  </r>
  <r>
    <x v="6"/>
    <n v="6.35"/>
    <x v="4"/>
    <s v="3. Teknisk-administrative stillinger (AD)"/>
    <x v="2"/>
  </r>
  <r>
    <x v="6"/>
    <n v="88.9"/>
    <x v="5"/>
    <s v="1. Undervisnings-, forsknings- og formidlingsstillinger (UN)"/>
    <x v="0"/>
  </r>
  <r>
    <x v="6"/>
    <n v="13.5"/>
    <x v="5"/>
    <s v="2. Støttestillinger for undervisning, forskning og formidling (ST)"/>
    <x v="1"/>
  </r>
  <r>
    <x v="6"/>
    <n v="6.65"/>
    <x v="5"/>
    <s v="3. Teknisk-administrative stillinger (AD)"/>
    <x v="2"/>
  </r>
  <r>
    <x v="6"/>
    <n v="84.9"/>
    <x v="6"/>
    <s v="1. Undervisnings-, forsknings- og formidlingsstillinger (UN)"/>
    <x v="0"/>
  </r>
  <r>
    <x v="6"/>
    <n v="16.100000000000001"/>
    <x v="6"/>
    <s v="2. Støttestillinger for undervisning, forskning og formidling (ST)"/>
    <x v="1"/>
  </r>
  <r>
    <x v="6"/>
    <n v="9.52"/>
    <x v="6"/>
    <s v="3. Teknisk-administrative stillinger (AD)"/>
    <x v="2"/>
  </r>
  <r>
    <x v="6"/>
    <n v="79.900000000000006"/>
    <x v="7"/>
    <s v="1. Undervisnings-, forsknings- og formidlingsstillinger (UN)"/>
    <x v="0"/>
  </r>
  <r>
    <x v="6"/>
    <n v="16.7"/>
    <x v="7"/>
    <s v="2. Støttestillinger for undervisning, forskning og formidling (ST)"/>
    <x v="1"/>
  </r>
  <r>
    <x v="6"/>
    <n v="9.14"/>
    <x v="7"/>
    <s v="3. Teknisk-administrative stillinger (AD)"/>
    <x v="2"/>
  </r>
  <r>
    <x v="6"/>
    <n v="85.1"/>
    <x v="8"/>
    <s v="1. Undervisnings-, forsknings- og formidlingsstillinger (UN)"/>
    <x v="0"/>
  </r>
  <r>
    <x v="6"/>
    <n v="19.2"/>
    <x v="8"/>
    <s v="2. Støttestillinger for undervisning, forskning og formidling (ST)"/>
    <x v="1"/>
  </r>
  <r>
    <x v="6"/>
    <n v="9.84"/>
    <x v="8"/>
    <s v="3. Teknisk-administrative stillinger (AD)"/>
    <x v="2"/>
  </r>
  <r>
    <x v="7"/>
    <n v="102.4"/>
    <x v="0"/>
    <s v="1. Undervisnings-, forsknings- og formidlingsstillinger (UN)"/>
    <x v="0"/>
  </r>
  <r>
    <x v="7"/>
    <n v="14"/>
    <x v="0"/>
    <s v="2. Støttestillinger for undervisning, forskning og formidling (ST)"/>
    <x v="1"/>
  </r>
  <r>
    <x v="7"/>
    <n v="6"/>
    <x v="0"/>
    <s v="3. Teknisk-administrative stillinger (AD)"/>
    <x v="2"/>
  </r>
  <r>
    <x v="7"/>
    <n v="99"/>
    <x v="1"/>
    <s v="1. Undervisnings-, forsknings- og formidlingsstillinger (UN)"/>
    <x v="0"/>
  </r>
  <r>
    <x v="7"/>
    <n v="14"/>
    <x v="1"/>
    <s v="2. Støttestillinger for undervisning, forskning og formidling (ST)"/>
    <x v="1"/>
  </r>
  <r>
    <x v="7"/>
    <n v="6"/>
    <x v="1"/>
    <s v="3. Teknisk-administrative stillinger (AD)"/>
    <x v="2"/>
  </r>
  <r>
    <x v="7"/>
    <n v="106.95"/>
    <x v="2"/>
    <s v="1. Undervisnings-, forsknings- og formidlingsstillinger (UN)"/>
    <x v="0"/>
  </r>
  <r>
    <x v="7"/>
    <n v="14"/>
    <x v="2"/>
    <s v="2. Støttestillinger for undervisning, forskning og formidling (ST)"/>
    <x v="1"/>
  </r>
  <r>
    <x v="7"/>
    <n v="6"/>
    <x v="2"/>
    <s v="3. Teknisk-administrative stillinger (AD)"/>
    <x v="2"/>
  </r>
  <r>
    <x v="7"/>
    <n v="117.07"/>
    <x v="3"/>
    <s v="1. Undervisnings-, forsknings- og formidlingsstillinger (UN)"/>
    <x v="0"/>
  </r>
  <r>
    <x v="7"/>
    <n v="13"/>
    <x v="3"/>
    <s v="2. Støttestillinger for undervisning, forskning og formidling (ST)"/>
    <x v="1"/>
  </r>
  <r>
    <x v="7"/>
    <n v="8.65"/>
    <x v="3"/>
    <s v="3. Teknisk-administrative stillinger (AD)"/>
    <x v="2"/>
  </r>
  <r>
    <x v="7"/>
    <n v="130.19"/>
    <x v="4"/>
    <s v="1. Undervisnings-, forsknings- og formidlingsstillinger (UN)"/>
    <x v="0"/>
  </r>
  <r>
    <x v="7"/>
    <n v="16"/>
    <x v="4"/>
    <s v="2. Støttestillinger for undervisning, forskning og formidling (ST)"/>
    <x v="1"/>
  </r>
  <r>
    <x v="7"/>
    <n v="7.7"/>
    <x v="4"/>
    <s v="3. Teknisk-administrative stillinger (AD)"/>
    <x v="2"/>
  </r>
  <r>
    <x v="7"/>
    <n v="141.59"/>
    <x v="5"/>
    <s v="1. Undervisnings-, forsknings- og formidlingsstillinger (UN)"/>
    <x v="0"/>
  </r>
  <r>
    <x v="7"/>
    <n v="17"/>
    <x v="5"/>
    <s v="2. Støttestillinger for undervisning, forskning og formidling (ST)"/>
    <x v="1"/>
  </r>
  <r>
    <x v="7"/>
    <n v="10.7"/>
    <x v="5"/>
    <s v="3. Teknisk-administrative stillinger (AD)"/>
    <x v="2"/>
  </r>
  <r>
    <x v="7"/>
    <n v="140.04"/>
    <x v="6"/>
    <s v="1. Undervisnings-, forsknings- og formidlingsstillinger (UN)"/>
    <x v="0"/>
  </r>
  <r>
    <x v="7"/>
    <n v="13.55"/>
    <x v="6"/>
    <s v="2. Støttestillinger for undervisning, forskning og formidling (ST)"/>
    <x v="1"/>
  </r>
  <r>
    <x v="7"/>
    <n v="8.3000000000000007"/>
    <x v="6"/>
    <s v="3. Teknisk-administrative stillinger (AD)"/>
    <x v="2"/>
  </r>
  <r>
    <x v="7"/>
    <n v="134.91"/>
    <x v="7"/>
    <s v="1. Undervisnings-, forsknings- og formidlingsstillinger (UN)"/>
    <x v="0"/>
  </r>
  <r>
    <x v="7"/>
    <n v="14.65"/>
    <x v="7"/>
    <s v="2. Støttestillinger for undervisning, forskning og formidling (ST)"/>
    <x v="1"/>
  </r>
  <r>
    <x v="7"/>
    <n v="12.55"/>
    <x v="7"/>
    <s v="3. Teknisk-administrative stillinger (AD)"/>
    <x v="2"/>
  </r>
  <r>
    <x v="7"/>
    <n v="145.01"/>
    <x v="8"/>
    <s v="1. Undervisnings-, forsknings- og formidlingsstillinger (UN)"/>
    <x v="0"/>
  </r>
  <r>
    <x v="7"/>
    <n v="12.05"/>
    <x v="8"/>
    <s v="2. Støttestillinger for undervisning, forskning og formidling (ST)"/>
    <x v="1"/>
  </r>
  <r>
    <x v="7"/>
    <n v="13.45"/>
    <x v="8"/>
    <s v="3. Teknisk-administrative stillinger (AD)"/>
    <x v="2"/>
  </r>
  <r>
    <x v="8"/>
    <n v="58.6"/>
    <x v="0"/>
    <s v="1. Undervisnings-, forsknings- og formidlingsstillinger (UN)"/>
    <x v="0"/>
  </r>
  <r>
    <x v="8"/>
    <n v="8.5"/>
    <x v="0"/>
    <s v="2. Støttestillinger for undervisning, forskning og formidling (ST)"/>
    <x v="1"/>
  </r>
  <r>
    <x v="8"/>
    <n v="4"/>
    <x v="0"/>
    <s v="3. Teknisk-administrative stillinger (AD)"/>
    <x v="2"/>
  </r>
  <r>
    <x v="8"/>
    <n v="54.6"/>
    <x v="1"/>
    <s v="1. Undervisnings-, forsknings- og formidlingsstillinger (UN)"/>
    <x v="0"/>
  </r>
  <r>
    <x v="8"/>
    <n v="10"/>
    <x v="1"/>
    <s v="2. Støttestillinger for undervisning, forskning og formidling (ST)"/>
    <x v="1"/>
  </r>
  <r>
    <x v="8"/>
    <n v="4"/>
    <x v="1"/>
    <s v="3. Teknisk-administrative stillinger (AD)"/>
    <x v="2"/>
  </r>
  <r>
    <x v="8"/>
    <n v="51.4"/>
    <x v="2"/>
    <s v="1. Undervisnings-, forsknings- og formidlingsstillinger (UN)"/>
    <x v="0"/>
  </r>
  <r>
    <x v="8"/>
    <n v="11"/>
    <x v="2"/>
    <s v="2. Støttestillinger for undervisning, forskning og formidling (ST)"/>
    <x v="1"/>
  </r>
  <r>
    <x v="8"/>
    <n v="3"/>
    <x v="2"/>
    <s v="3. Teknisk-administrative stillinger (AD)"/>
    <x v="2"/>
  </r>
  <r>
    <x v="8"/>
    <n v="53.5"/>
    <x v="3"/>
    <s v="1. Undervisnings-, forsknings- og formidlingsstillinger (UN)"/>
    <x v="0"/>
  </r>
  <r>
    <x v="8"/>
    <n v="9"/>
    <x v="3"/>
    <s v="2. Støttestillinger for undervisning, forskning og formidling (ST)"/>
    <x v="1"/>
  </r>
  <r>
    <x v="8"/>
    <n v="3.3"/>
    <x v="3"/>
    <s v="3. Teknisk-administrative stillinger (AD)"/>
    <x v="2"/>
  </r>
  <r>
    <x v="8"/>
    <n v="61.3"/>
    <x v="4"/>
    <s v="1. Undervisnings-, forsknings- og formidlingsstillinger (UN)"/>
    <x v="0"/>
  </r>
  <r>
    <x v="8"/>
    <n v="9"/>
    <x v="4"/>
    <s v="2. Støttestillinger for undervisning, forskning og formidling (ST)"/>
    <x v="1"/>
  </r>
  <r>
    <x v="8"/>
    <n v="3.3"/>
    <x v="4"/>
    <s v="3. Teknisk-administrative stillinger (AD)"/>
    <x v="2"/>
  </r>
  <r>
    <x v="8"/>
    <n v="67.5"/>
    <x v="5"/>
    <s v="1. Undervisnings-, forsknings- og formidlingsstillinger (UN)"/>
    <x v="0"/>
  </r>
  <r>
    <x v="8"/>
    <n v="9"/>
    <x v="5"/>
    <s v="2. Støttestillinger for undervisning, forskning og formidling (ST)"/>
    <x v="1"/>
  </r>
  <r>
    <x v="8"/>
    <n v="3.6"/>
    <x v="5"/>
    <s v="3. Teknisk-administrative stillinger (AD)"/>
    <x v="2"/>
  </r>
  <r>
    <x v="8"/>
    <n v="60.2"/>
    <x v="6"/>
    <s v="1. Undervisnings-, forsknings- og formidlingsstillinger (UN)"/>
    <x v="0"/>
  </r>
  <r>
    <x v="8"/>
    <n v="9"/>
    <x v="6"/>
    <s v="2. Støttestillinger for undervisning, forskning og formidling (ST)"/>
    <x v="1"/>
  </r>
  <r>
    <x v="8"/>
    <n v="3.25"/>
    <x v="6"/>
    <s v="3. Teknisk-administrative stillinger (AD)"/>
    <x v="2"/>
  </r>
  <r>
    <x v="8"/>
    <n v="54.35"/>
    <x v="7"/>
    <s v="1. Undervisnings-, forsknings- og formidlingsstillinger (UN)"/>
    <x v="0"/>
  </r>
  <r>
    <x v="8"/>
    <n v="11"/>
    <x v="7"/>
    <s v="2. Støttestillinger for undervisning, forskning og formidling (ST)"/>
    <x v="1"/>
  </r>
  <r>
    <x v="8"/>
    <n v="4.4000000000000004"/>
    <x v="7"/>
    <s v="3. Teknisk-administrative stillinger (AD)"/>
    <x v="2"/>
  </r>
  <r>
    <x v="8"/>
    <n v="51.65"/>
    <x v="8"/>
    <s v="1. Undervisnings-, forsknings- og formidlingsstillinger (UN)"/>
    <x v="0"/>
  </r>
  <r>
    <x v="8"/>
    <n v="11"/>
    <x v="8"/>
    <s v="2. Støttestillinger for undervisning, forskning og formidling (ST)"/>
    <x v="1"/>
  </r>
  <r>
    <x v="8"/>
    <n v="3.65"/>
    <x v="8"/>
    <s v="3. Teknisk-administrative stillinger (AD)"/>
    <x v="2"/>
  </r>
  <r>
    <x v="9"/>
    <n v="92"/>
    <x v="0"/>
    <s v="1. Undervisnings-, forsknings- og formidlingsstillinger (UN)"/>
    <x v="0"/>
  </r>
  <r>
    <x v="9"/>
    <n v="12.2"/>
    <x v="0"/>
    <s v="2. Støttestillinger for undervisning, forskning og formidling (ST)"/>
    <x v="1"/>
  </r>
  <r>
    <x v="9"/>
    <n v="7.3"/>
    <x v="0"/>
    <s v="3. Teknisk-administrative stillinger (AD)"/>
    <x v="2"/>
  </r>
  <r>
    <x v="9"/>
    <n v="92.42"/>
    <x v="1"/>
    <s v="1. Undervisnings-, forsknings- og formidlingsstillinger (UN)"/>
    <x v="0"/>
  </r>
  <r>
    <x v="9"/>
    <n v="12.1"/>
    <x v="1"/>
    <s v="2. Støttestillinger for undervisning, forskning og formidling (ST)"/>
    <x v="1"/>
  </r>
  <r>
    <x v="9"/>
    <n v="6.65"/>
    <x v="1"/>
    <s v="3. Teknisk-administrative stillinger (AD)"/>
    <x v="2"/>
  </r>
  <r>
    <x v="9"/>
    <n v="96.72"/>
    <x v="2"/>
    <s v="1. Undervisnings-, forsknings- og formidlingsstillinger (UN)"/>
    <x v="0"/>
  </r>
  <r>
    <x v="9"/>
    <n v="12.9"/>
    <x v="2"/>
    <s v="2. Støttestillinger for undervisning, forskning og formidling (ST)"/>
    <x v="1"/>
  </r>
  <r>
    <x v="9"/>
    <n v="9.4"/>
    <x v="2"/>
    <s v="3. Teknisk-administrative stillinger (AD)"/>
    <x v="2"/>
  </r>
  <r>
    <x v="9"/>
    <n v="100.95"/>
    <x v="3"/>
    <s v="1. Undervisnings-, forsknings- og formidlingsstillinger (UN)"/>
    <x v="0"/>
  </r>
  <r>
    <x v="9"/>
    <n v="11.2"/>
    <x v="3"/>
    <s v="2. Støttestillinger for undervisning, forskning og formidling (ST)"/>
    <x v="1"/>
  </r>
  <r>
    <x v="9"/>
    <n v="9.07"/>
    <x v="3"/>
    <s v="3. Teknisk-administrative stillinger (AD)"/>
    <x v="2"/>
  </r>
  <r>
    <x v="9"/>
    <n v="116.7"/>
    <x v="4"/>
    <s v="1. Undervisnings-, forsknings- og formidlingsstillinger (UN)"/>
    <x v="0"/>
  </r>
  <r>
    <x v="9"/>
    <n v="11.6"/>
    <x v="4"/>
    <s v="2. Støttestillinger for undervisning, forskning og formidling (ST)"/>
    <x v="1"/>
  </r>
  <r>
    <x v="9"/>
    <n v="9.3699999999999992"/>
    <x v="4"/>
    <s v="3. Teknisk-administrative stillinger (AD)"/>
    <x v="2"/>
  </r>
  <r>
    <x v="9"/>
    <n v="121.5"/>
    <x v="5"/>
    <s v="1. Undervisnings-, forsknings- og formidlingsstillinger (UN)"/>
    <x v="0"/>
  </r>
  <r>
    <x v="9"/>
    <n v="11.3"/>
    <x v="5"/>
    <s v="2. Støttestillinger for undervisning, forskning og formidling (ST)"/>
    <x v="1"/>
  </r>
  <r>
    <x v="9"/>
    <n v="11.7"/>
    <x v="5"/>
    <s v="3. Teknisk-administrative stillinger (AD)"/>
    <x v="2"/>
  </r>
  <r>
    <x v="9"/>
    <n v="123.6"/>
    <x v="6"/>
    <s v="1. Undervisnings-, forsknings- og formidlingsstillinger (UN)"/>
    <x v="0"/>
  </r>
  <r>
    <x v="9"/>
    <n v="21.6"/>
    <x v="6"/>
    <s v="2. Støttestillinger for undervisning, forskning og formidling (ST)"/>
    <x v="1"/>
  </r>
  <r>
    <x v="9"/>
    <n v="10.7"/>
    <x v="6"/>
    <s v="3. Teknisk-administrative stillinger (AD)"/>
    <x v="2"/>
  </r>
  <r>
    <x v="9"/>
    <n v="110.1"/>
    <x v="7"/>
    <s v="1. Undervisnings-, forsknings- og formidlingsstillinger (UN)"/>
    <x v="0"/>
  </r>
  <r>
    <x v="9"/>
    <n v="13.95"/>
    <x v="7"/>
    <s v="2. Støttestillinger for undervisning, forskning og formidling (ST)"/>
    <x v="1"/>
  </r>
  <r>
    <x v="9"/>
    <n v="11.7"/>
    <x v="7"/>
    <s v="3. Teknisk-administrative stillinger (AD)"/>
    <x v="2"/>
  </r>
  <r>
    <x v="9"/>
    <n v="97"/>
    <x v="8"/>
    <s v="1. Undervisnings-, forsknings- og formidlingsstillinger (UN)"/>
    <x v="0"/>
  </r>
  <r>
    <x v="9"/>
    <n v="12.1"/>
    <x v="8"/>
    <s v="2. Støttestillinger for undervisning, forskning og formidling (ST)"/>
    <x v="1"/>
  </r>
  <r>
    <x v="9"/>
    <n v="9.6999999999999993"/>
    <x v="8"/>
    <s v="3. Teknisk-administrative stillinger (AD)"/>
    <x v="2"/>
  </r>
  <r>
    <x v="10"/>
    <n v="95.83"/>
    <x v="0"/>
    <s v="1. Undervisnings-, forsknings- og formidlingsstillinger (UN)"/>
    <x v="0"/>
  </r>
  <r>
    <x v="10"/>
    <n v="13.5"/>
    <x v="0"/>
    <s v="2. Støttestillinger for undervisning, forskning og formidling (ST)"/>
    <x v="1"/>
  </r>
  <r>
    <x v="10"/>
    <n v="7.3"/>
    <x v="0"/>
    <s v="3. Teknisk-administrative stillinger (AD)"/>
    <x v="2"/>
  </r>
  <r>
    <x v="10"/>
    <n v="107.35"/>
    <x v="1"/>
    <s v="1. Undervisnings-, forsknings- og formidlingsstillinger (UN)"/>
    <x v="0"/>
  </r>
  <r>
    <x v="10"/>
    <n v="19"/>
    <x v="1"/>
    <s v="2. Støttestillinger for undervisning, forskning og formidling (ST)"/>
    <x v="1"/>
  </r>
  <r>
    <x v="10"/>
    <n v="7.4"/>
    <x v="1"/>
    <s v="3. Teknisk-administrative stillinger (AD)"/>
    <x v="2"/>
  </r>
  <r>
    <x v="10"/>
    <n v="125"/>
    <x v="2"/>
    <s v="1. Undervisnings-, forsknings- og formidlingsstillinger (UN)"/>
    <x v="0"/>
  </r>
  <r>
    <x v="10"/>
    <n v="19"/>
    <x v="2"/>
    <s v="2. Støttestillinger for undervisning, forskning og formidling (ST)"/>
    <x v="1"/>
  </r>
  <r>
    <x v="10"/>
    <n v="8.1999999999999993"/>
    <x v="2"/>
    <s v="3. Teknisk-administrative stillinger (AD)"/>
    <x v="2"/>
  </r>
  <r>
    <x v="10"/>
    <n v="148.09"/>
    <x v="3"/>
    <s v="1. Undervisnings-, forsknings- og formidlingsstillinger (UN)"/>
    <x v="0"/>
  </r>
  <r>
    <x v="10"/>
    <n v="25.7"/>
    <x v="3"/>
    <s v="2. Støttestillinger for undervisning, forskning og formidling (ST)"/>
    <x v="1"/>
  </r>
  <r>
    <x v="10"/>
    <n v="8.75"/>
    <x v="3"/>
    <s v="3. Teknisk-administrative stillinger (AD)"/>
    <x v="2"/>
  </r>
  <r>
    <x v="10"/>
    <n v="154.69"/>
    <x v="4"/>
    <s v="1. Undervisnings-, forsknings- og formidlingsstillinger (UN)"/>
    <x v="0"/>
  </r>
  <r>
    <x v="10"/>
    <n v="22.7"/>
    <x v="4"/>
    <s v="2. Støttestillinger for undervisning, forskning og formidling (ST)"/>
    <x v="1"/>
  </r>
  <r>
    <x v="10"/>
    <n v="8.75"/>
    <x v="4"/>
    <s v="3. Teknisk-administrative stillinger (AD)"/>
    <x v="2"/>
  </r>
  <r>
    <x v="10"/>
    <n v="148.94999999999999"/>
    <x v="5"/>
    <s v="1. Undervisnings-, forsknings- og formidlingsstillinger (UN)"/>
    <x v="0"/>
  </r>
  <r>
    <x v="10"/>
    <n v="21"/>
    <x v="5"/>
    <s v="2. Støttestillinger for undervisning, forskning og formidling (ST)"/>
    <x v="1"/>
  </r>
  <r>
    <x v="10"/>
    <n v="9.5500000000000007"/>
    <x v="5"/>
    <s v="3. Teknisk-administrative stillinger (AD)"/>
    <x v="2"/>
  </r>
  <r>
    <x v="10"/>
    <n v="133.94999999999999"/>
    <x v="6"/>
    <s v="1. Undervisnings-, forsknings- og formidlingsstillinger (UN)"/>
    <x v="0"/>
  </r>
  <r>
    <x v="10"/>
    <n v="23"/>
    <x v="6"/>
    <s v="2. Støttestillinger for undervisning, forskning og formidling (ST)"/>
    <x v="1"/>
  </r>
  <r>
    <x v="10"/>
    <n v="9.35"/>
    <x v="6"/>
    <s v="3. Teknisk-administrative stillinger (AD)"/>
    <x v="2"/>
  </r>
  <r>
    <x v="10"/>
    <n v="125.15"/>
    <x v="7"/>
    <s v="1. Undervisnings-, forsknings- og formidlingsstillinger (UN)"/>
    <x v="0"/>
  </r>
  <r>
    <x v="10"/>
    <n v="23"/>
    <x v="7"/>
    <s v="2. Støttestillinger for undervisning, forskning og formidling (ST)"/>
    <x v="1"/>
  </r>
  <r>
    <x v="10"/>
    <n v="10.85"/>
    <x v="7"/>
    <s v="3. Teknisk-administrative stillinger (AD)"/>
    <x v="2"/>
  </r>
  <r>
    <x v="10"/>
    <n v="118.85"/>
    <x v="8"/>
    <s v="1. Undervisnings-, forsknings- og formidlingsstillinger (UN)"/>
    <x v="0"/>
  </r>
  <r>
    <x v="10"/>
    <n v="23.5"/>
    <x v="8"/>
    <s v="2. Støttestillinger for undervisning, forskning og formidling (ST)"/>
    <x v="1"/>
  </r>
  <r>
    <x v="10"/>
    <n v="10.75"/>
    <x v="8"/>
    <s v="3. Teknisk-administrative stillinger (AD)"/>
    <x v="2"/>
  </r>
  <r>
    <x v="11"/>
    <m/>
    <x v="0"/>
    <s v="1. Undervisnings-, forsknings- og formidlingsstillinger (UN)"/>
    <x v="0"/>
  </r>
  <r>
    <x v="11"/>
    <n v="6"/>
    <x v="0"/>
    <s v="2. Støttestillinger for undervisning, forskning og formidling (ST)"/>
    <x v="1"/>
  </r>
  <r>
    <x v="11"/>
    <n v="1"/>
    <x v="0"/>
    <s v="3. Teknisk-administrative stillinger (AD)"/>
    <x v="2"/>
  </r>
  <r>
    <x v="11"/>
    <m/>
    <x v="1"/>
    <s v="1. Undervisnings-, forsknings- og formidlingsstillinger (UN)"/>
    <x v="0"/>
  </r>
  <r>
    <x v="11"/>
    <n v="6"/>
    <x v="1"/>
    <s v="2. Støttestillinger for undervisning, forskning og formidling (ST)"/>
    <x v="1"/>
  </r>
  <r>
    <x v="11"/>
    <n v="1"/>
    <x v="1"/>
    <s v="3. Teknisk-administrative stillinger (AD)"/>
    <x v="2"/>
  </r>
  <r>
    <x v="11"/>
    <m/>
    <x v="2"/>
    <s v="1. Undervisnings-, forsknings- og formidlingsstillinger (UN)"/>
    <x v="0"/>
  </r>
  <r>
    <x v="11"/>
    <n v="9"/>
    <x v="2"/>
    <s v="2. Støttestillinger for undervisning, forskning og formidling (ST)"/>
    <x v="1"/>
  </r>
  <r>
    <x v="11"/>
    <n v="1"/>
    <x v="2"/>
    <s v="3. Teknisk-administrative stillinger (AD)"/>
    <x v="2"/>
  </r>
  <r>
    <x v="11"/>
    <m/>
    <x v="3"/>
    <s v="1. Undervisnings-, forsknings- og formidlingsstillinger (UN)"/>
    <x v="0"/>
  </r>
  <r>
    <x v="11"/>
    <m/>
    <x v="3"/>
    <s v="2. Støttestillinger for undervisning, forskning og formidling (ST)"/>
    <x v="1"/>
  </r>
  <r>
    <x v="11"/>
    <m/>
    <x v="3"/>
    <s v="3. Teknisk-administrative stillinger (AD)"/>
    <x v="2"/>
  </r>
  <r>
    <x v="11"/>
    <m/>
    <x v="4"/>
    <s v="1. Undervisnings-, forsknings- og formidlingsstillinger (UN)"/>
    <x v="0"/>
  </r>
  <r>
    <x v="11"/>
    <m/>
    <x v="4"/>
    <s v="2. Støttestillinger for undervisning, forskning og formidling (ST)"/>
    <x v="1"/>
  </r>
  <r>
    <x v="11"/>
    <m/>
    <x v="4"/>
    <s v="3. Teknisk-administrative stillinger (AD)"/>
    <x v="2"/>
  </r>
  <r>
    <x v="11"/>
    <m/>
    <x v="5"/>
    <s v="1. Undervisnings-, forsknings- og formidlingsstillinger (UN)"/>
    <x v="0"/>
  </r>
  <r>
    <x v="11"/>
    <m/>
    <x v="5"/>
    <s v="2. Støttestillinger for undervisning, forskning og formidling (ST)"/>
    <x v="1"/>
  </r>
  <r>
    <x v="11"/>
    <m/>
    <x v="5"/>
    <s v="3. Teknisk-administrative stillinger (AD)"/>
    <x v="2"/>
  </r>
  <r>
    <x v="11"/>
    <m/>
    <x v="6"/>
    <s v="1. Undervisnings-, forsknings- og formidlingsstillinger (UN)"/>
    <x v="0"/>
  </r>
  <r>
    <x v="11"/>
    <m/>
    <x v="6"/>
    <s v="2. Støttestillinger for undervisning, forskning og formidling (ST)"/>
    <x v="1"/>
  </r>
  <r>
    <x v="11"/>
    <m/>
    <x v="6"/>
    <s v="3. Teknisk-administrative stillinger (AD)"/>
    <x v="2"/>
  </r>
  <r>
    <x v="11"/>
    <m/>
    <x v="7"/>
    <s v="1. Undervisnings-, forsknings- og formidlingsstillinger (UN)"/>
    <x v="0"/>
  </r>
  <r>
    <x v="11"/>
    <m/>
    <x v="7"/>
    <s v="2. Støttestillinger for undervisning, forskning og formidling (ST)"/>
    <x v="1"/>
  </r>
  <r>
    <x v="11"/>
    <m/>
    <x v="7"/>
    <s v="3. Teknisk-administrative stillinger (AD)"/>
    <x v="2"/>
  </r>
  <r>
    <x v="11"/>
    <m/>
    <x v="8"/>
    <s v="1. Undervisnings-, forsknings- og formidlingsstillinger (UN)"/>
    <x v="0"/>
  </r>
  <r>
    <x v="11"/>
    <m/>
    <x v="8"/>
    <s v="2. Støttestillinger for undervisning, forskning og formidling (ST)"/>
    <x v="1"/>
  </r>
  <r>
    <x v="11"/>
    <m/>
    <x v="8"/>
    <s v="3. Teknisk-administrative stillinger (AD)"/>
    <x v="2"/>
  </r>
  <r>
    <x v="12"/>
    <m/>
    <x v="0"/>
    <s v="1. Undervisnings-, forsknings- og formidlingsstillinger (UN)"/>
    <x v="0"/>
  </r>
  <r>
    <x v="12"/>
    <n v="1"/>
    <x v="0"/>
    <s v="2. Støttestillinger for undervisning, forskning og formidling (ST)"/>
    <x v="1"/>
  </r>
  <r>
    <x v="12"/>
    <m/>
    <x v="0"/>
    <s v="3. Teknisk-administrative stillinger (AD)"/>
    <x v="2"/>
  </r>
  <r>
    <x v="12"/>
    <m/>
    <x v="1"/>
    <s v="1. Undervisnings-, forsknings- og formidlingsstillinger (UN)"/>
    <x v="0"/>
  </r>
  <r>
    <x v="12"/>
    <n v="1"/>
    <x v="1"/>
    <s v="2. Støttestillinger for undervisning, forskning og formidling (ST)"/>
    <x v="1"/>
  </r>
  <r>
    <x v="12"/>
    <m/>
    <x v="1"/>
    <s v="3. Teknisk-administrative stillinger (AD)"/>
    <x v="2"/>
  </r>
  <r>
    <x v="12"/>
    <m/>
    <x v="2"/>
    <s v="1. Undervisnings-, forsknings- og formidlingsstillinger (UN)"/>
    <x v="0"/>
  </r>
  <r>
    <x v="12"/>
    <n v="1"/>
    <x v="2"/>
    <s v="2. Støttestillinger for undervisning, forskning og formidling (ST)"/>
    <x v="1"/>
  </r>
  <r>
    <x v="12"/>
    <m/>
    <x v="2"/>
    <s v="3. Teknisk-administrative stillinger (AD)"/>
    <x v="2"/>
  </r>
  <r>
    <x v="12"/>
    <m/>
    <x v="3"/>
    <s v="1. Undervisnings-, forsknings- og formidlingsstillinger (UN)"/>
    <x v="0"/>
  </r>
  <r>
    <x v="12"/>
    <m/>
    <x v="3"/>
    <s v="2. Støttestillinger for undervisning, forskning og formidling (ST)"/>
    <x v="1"/>
  </r>
  <r>
    <x v="12"/>
    <m/>
    <x v="3"/>
    <s v="3. Teknisk-administrative stillinger (AD)"/>
    <x v="2"/>
  </r>
  <r>
    <x v="12"/>
    <m/>
    <x v="4"/>
    <s v="1. Undervisnings-, forsknings- og formidlingsstillinger (UN)"/>
    <x v="0"/>
  </r>
  <r>
    <x v="12"/>
    <m/>
    <x v="4"/>
    <s v="2. Støttestillinger for undervisning, forskning og formidling (ST)"/>
    <x v="1"/>
  </r>
  <r>
    <x v="12"/>
    <m/>
    <x v="4"/>
    <s v="3. Teknisk-administrative stillinger (AD)"/>
    <x v="2"/>
  </r>
  <r>
    <x v="12"/>
    <m/>
    <x v="5"/>
    <s v="1. Undervisnings-, forsknings- og formidlingsstillinger (UN)"/>
    <x v="0"/>
  </r>
  <r>
    <x v="12"/>
    <m/>
    <x v="5"/>
    <s v="2. Støttestillinger for undervisning, forskning og formidling (ST)"/>
    <x v="1"/>
  </r>
  <r>
    <x v="12"/>
    <m/>
    <x v="5"/>
    <s v="3. Teknisk-administrative stillinger (AD)"/>
    <x v="2"/>
  </r>
  <r>
    <x v="12"/>
    <m/>
    <x v="6"/>
    <s v="1. Undervisnings-, forsknings- og formidlingsstillinger (UN)"/>
    <x v="0"/>
  </r>
  <r>
    <x v="12"/>
    <m/>
    <x v="6"/>
    <s v="2. Støttestillinger for undervisning, forskning og formidling (ST)"/>
    <x v="1"/>
  </r>
  <r>
    <x v="12"/>
    <m/>
    <x v="6"/>
    <s v="3. Teknisk-administrative stillinger (AD)"/>
    <x v="2"/>
  </r>
  <r>
    <x v="12"/>
    <m/>
    <x v="7"/>
    <s v="1. Undervisnings-, forsknings- og formidlingsstillinger (UN)"/>
    <x v="0"/>
  </r>
  <r>
    <x v="12"/>
    <m/>
    <x v="7"/>
    <s v="2. Støttestillinger for undervisning, forskning og formidling (ST)"/>
    <x v="1"/>
  </r>
  <r>
    <x v="12"/>
    <m/>
    <x v="7"/>
    <s v="3. Teknisk-administrative stillinger (AD)"/>
    <x v="2"/>
  </r>
  <r>
    <x v="12"/>
    <m/>
    <x v="8"/>
    <s v="1. Undervisnings-, forsknings- og formidlingsstillinger (UN)"/>
    <x v="0"/>
  </r>
  <r>
    <x v="12"/>
    <m/>
    <x v="8"/>
    <s v="2. Støttestillinger for undervisning, forskning og formidling (ST)"/>
    <x v="1"/>
  </r>
  <r>
    <x v="12"/>
    <m/>
    <x v="8"/>
    <s v="3. Teknisk-administrative stillinger (AD)"/>
    <x v="2"/>
  </r>
  <r>
    <x v="13"/>
    <n v="1.5"/>
    <x v="0"/>
    <s v="1. Undervisnings-, forsknings- og formidlingsstillinger (UN)"/>
    <x v="0"/>
  </r>
  <r>
    <x v="13"/>
    <n v="21.5"/>
    <x v="0"/>
    <s v="2. Støttestillinger for undervisning, forskning og formidling (ST)"/>
    <x v="1"/>
  </r>
  <r>
    <x v="13"/>
    <n v="26.23"/>
    <x v="0"/>
    <s v="3. Teknisk-administrative stillinger (AD)"/>
    <x v="2"/>
  </r>
  <r>
    <x v="13"/>
    <n v="1.7"/>
    <x v="1"/>
    <s v="1. Undervisnings-, forsknings- og formidlingsstillinger (UN)"/>
    <x v="0"/>
  </r>
  <r>
    <x v="13"/>
    <n v="19.05"/>
    <x v="1"/>
    <s v="2. Støttestillinger for undervisning, forskning og formidling (ST)"/>
    <x v="1"/>
  </r>
  <r>
    <x v="13"/>
    <n v="25.4"/>
    <x v="1"/>
    <s v="3. Teknisk-administrative stillinger (AD)"/>
    <x v="2"/>
  </r>
  <r>
    <x v="13"/>
    <n v="2.0499999999999998"/>
    <x v="2"/>
    <s v="1. Undervisnings-, forsknings- og formidlingsstillinger (UN)"/>
    <x v="0"/>
  </r>
  <r>
    <x v="13"/>
    <n v="19.05"/>
    <x v="2"/>
    <s v="2. Støttestillinger for undervisning, forskning og formidling (ST)"/>
    <x v="1"/>
  </r>
  <r>
    <x v="13"/>
    <n v="25.8"/>
    <x v="2"/>
    <s v="3. Teknisk-administrative stillinger (AD)"/>
    <x v="2"/>
  </r>
  <r>
    <x v="13"/>
    <n v="2.5"/>
    <x v="3"/>
    <s v="1. Undervisnings-, forsknings- og formidlingsstillinger (UN)"/>
    <x v="0"/>
  </r>
  <r>
    <x v="13"/>
    <n v="13.75"/>
    <x v="3"/>
    <s v="2. Støttestillinger for undervisning, forskning og formidling (ST)"/>
    <x v="1"/>
  </r>
  <r>
    <x v="13"/>
    <n v="26.1"/>
    <x v="3"/>
    <s v="3. Teknisk-administrative stillinger (AD)"/>
    <x v="2"/>
  </r>
  <r>
    <x v="13"/>
    <n v="2.5"/>
    <x v="4"/>
    <s v="1. Undervisnings-, forsknings- og formidlingsstillinger (UN)"/>
    <x v="0"/>
  </r>
  <r>
    <x v="13"/>
    <n v="13"/>
    <x v="4"/>
    <s v="2. Støttestillinger for undervisning, forskning og formidling (ST)"/>
    <x v="1"/>
  </r>
  <r>
    <x v="13"/>
    <n v="26.9"/>
    <x v="4"/>
    <s v="3. Teknisk-administrative stillinger (AD)"/>
    <x v="2"/>
  </r>
  <r>
    <x v="13"/>
    <n v="2.9"/>
    <x v="5"/>
    <s v="1. Undervisnings-, forsknings- og formidlingsstillinger (UN)"/>
    <x v="0"/>
  </r>
  <r>
    <x v="13"/>
    <n v="13"/>
    <x v="5"/>
    <s v="2. Støttestillinger for undervisning, forskning og formidling (ST)"/>
    <x v="1"/>
  </r>
  <r>
    <x v="13"/>
    <n v="27.27"/>
    <x v="5"/>
    <s v="3. Teknisk-administrative stillinger (AD)"/>
    <x v="2"/>
  </r>
  <r>
    <x v="13"/>
    <n v="2.9"/>
    <x v="6"/>
    <s v="1. Undervisnings-, forsknings- og formidlingsstillinger (UN)"/>
    <x v="0"/>
  </r>
  <r>
    <x v="13"/>
    <n v="15.6"/>
    <x v="6"/>
    <s v="2. Støttestillinger for undervisning, forskning og formidling (ST)"/>
    <x v="1"/>
  </r>
  <r>
    <x v="13"/>
    <n v="33.57"/>
    <x v="6"/>
    <s v="3. Teknisk-administrative stillinger (AD)"/>
    <x v="2"/>
  </r>
  <r>
    <x v="13"/>
    <n v="3.25"/>
    <x v="7"/>
    <s v="1. Undervisnings-, forsknings- og formidlingsstillinger (UN)"/>
    <x v="0"/>
  </r>
  <r>
    <x v="13"/>
    <n v="16.2"/>
    <x v="7"/>
    <s v="2. Støttestillinger for undervisning, forskning og formidling (ST)"/>
    <x v="1"/>
  </r>
  <r>
    <x v="13"/>
    <n v="31.4"/>
    <x v="7"/>
    <s v="3. Teknisk-administrative stillinger (AD)"/>
    <x v="2"/>
  </r>
  <r>
    <x v="13"/>
    <n v="3.75"/>
    <x v="8"/>
    <s v="1. Undervisnings-, forsknings- og formidlingsstillinger (UN)"/>
    <x v="0"/>
  </r>
  <r>
    <x v="13"/>
    <n v="13.6"/>
    <x v="8"/>
    <s v="2. Støttestillinger for undervisning, forskning og formidling (ST)"/>
    <x v="1"/>
  </r>
  <r>
    <x v="13"/>
    <n v="31.6"/>
    <x v="8"/>
    <s v="3. Teknisk-administrative stillinger (AD)"/>
    <x v="2"/>
  </r>
  <r>
    <x v="14"/>
    <n v="1"/>
    <x v="0"/>
    <s v="1. Undervisnings-, forsknings- og formidlingsstillinger (UN)"/>
    <x v="0"/>
  </r>
  <r>
    <x v="14"/>
    <m/>
    <x v="0"/>
    <s v="2. Støttestillinger for undervisning, forskning og formidling (ST)"/>
    <x v="1"/>
  </r>
  <r>
    <x v="14"/>
    <m/>
    <x v="0"/>
    <s v="3. Teknisk-administrative stillinger (AD)"/>
    <x v="2"/>
  </r>
  <r>
    <x v="14"/>
    <n v="4.2"/>
    <x v="1"/>
    <s v="1. Undervisnings-, forsknings- og formidlingsstillinger (UN)"/>
    <x v="0"/>
  </r>
  <r>
    <x v="14"/>
    <n v="1"/>
    <x v="1"/>
    <s v="2. Støttestillinger for undervisning, forskning og formidling (ST)"/>
    <x v="1"/>
  </r>
  <r>
    <x v="14"/>
    <m/>
    <x v="1"/>
    <s v="3. Teknisk-administrative stillinger (AD)"/>
    <x v="2"/>
  </r>
  <r>
    <x v="14"/>
    <n v="8.1999999999999993"/>
    <x v="2"/>
    <s v="1. Undervisnings-, forsknings- og formidlingsstillinger (UN)"/>
    <x v="0"/>
  </r>
  <r>
    <x v="14"/>
    <n v="1"/>
    <x v="2"/>
    <s v="2. Støttestillinger for undervisning, forskning og formidling (ST)"/>
    <x v="1"/>
  </r>
  <r>
    <x v="14"/>
    <m/>
    <x v="2"/>
    <s v="3. Teknisk-administrative stillinger (AD)"/>
    <x v="2"/>
  </r>
  <r>
    <x v="14"/>
    <m/>
    <x v="3"/>
    <s v="1. Undervisnings-, forsknings- og formidlingsstillinger (UN)"/>
    <x v="0"/>
  </r>
  <r>
    <x v="14"/>
    <m/>
    <x v="3"/>
    <s v="2. Støttestillinger for undervisning, forskning og formidling (ST)"/>
    <x v="1"/>
  </r>
  <r>
    <x v="14"/>
    <m/>
    <x v="3"/>
    <s v="3. Teknisk-administrative stillinger (AD)"/>
    <x v="2"/>
  </r>
  <r>
    <x v="14"/>
    <m/>
    <x v="4"/>
    <s v="1. Undervisnings-, forsknings- og formidlingsstillinger (UN)"/>
    <x v="0"/>
  </r>
  <r>
    <x v="14"/>
    <m/>
    <x v="4"/>
    <s v="2. Støttestillinger for undervisning, forskning og formidling (ST)"/>
    <x v="1"/>
  </r>
  <r>
    <x v="14"/>
    <m/>
    <x v="4"/>
    <s v="3. Teknisk-administrative stillinger (AD)"/>
    <x v="2"/>
  </r>
  <r>
    <x v="14"/>
    <m/>
    <x v="5"/>
    <s v="1. Undervisnings-, forsknings- og formidlingsstillinger (UN)"/>
    <x v="0"/>
  </r>
  <r>
    <x v="14"/>
    <m/>
    <x v="5"/>
    <s v="2. Støttestillinger for undervisning, forskning og formidling (ST)"/>
    <x v="1"/>
  </r>
  <r>
    <x v="14"/>
    <m/>
    <x v="5"/>
    <s v="3. Teknisk-administrative stillinger (AD)"/>
    <x v="2"/>
  </r>
  <r>
    <x v="14"/>
    <m/>
    <x v="6"/>
    <s v="1. Undervisnings-, forsknings- og formidlingsstillinger (UN)"/>
    <x v="0"/>
  </r>
  <r>
    <x v="14"/>
    <m/>
    <x v="6"/>
    <s v="2. Støttestillinger for undervisning, forskning og formidling (ST)"/>
    <x v="1"/>
  </r>
  <r>
    <x v="14"/>
    <m/>
    <x v="6"/>
    <s v="3. Teknisk-administrative stillinger (AD)"/>
    <x v="2"/>
  </r>
  <r>
    <x v="14"/>
    <m/>
    <x v="7"/>
    <s v="1. Undervisnings-, forsknings- og formidlingsstillinger (UN)"/>
    <x v="0"/>
  </r>
  <r>
    <x v="14"/>
    <m/>
    <x v="7"/>
    <s v="2. Støttestillinger for undervisning, forskning og formidling (ST)"/>
    <x v="1"/>
  </r>
  <r>
    <x v="14"/>
    <m/>
    <x v="7"/>
    <s v="3. Teknisk-administrative stillinger (AD)"/>
    <x v="2"/>
  </r>
  <r>
    <x v="14"/>
    <m/>
    <x v="8"/>
    <s v="1. Undervisnings-, forsknings- og formidlingsstillinger (UN)"/>
    <x v="0"/>
  </r>
  <r>
    <x v="14"/>
    <m/>
    <x v="8"/>
    <s v="2. Støttestillinger for undervisning, forskning og formidling (ST)"/>
    <x v="1"/>
  </r>
  <r>
    <x v="14"/>
    <m/>
    <x v="8"/>
    <s v="3. Teknisk-administrative stillinger (AD)"/>
    <x v="2"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60">
  <r>
    <x v="0"/>
    <s v="Desember"/>
    <x v="0"/>
    <s v="RD"/>
    <x v="0"/>
    <n v="-118425.708"/>
  </r>
  <r>
    <x v="0"/>
    <s v="Desember"/>
    <x v="0"/>
    <s v="RD"/>
    <x v="1"/>
    <n v="-67612.305999999997"/>
  </r>
  <r>
    <x v="0"/>
    <s v="Desember"/>
    <x v="0"/>
    <s v="RD"/>
    <x v="2"/>
    <n v="-46156.461000000003"/>
  </r>
  <r>
    <x v="0"/>
    <s v="Desember"/>
    <x v="0"/>
    <s v="RD"/>
    <x v="3"/>
    <n v="-76635.725999999995"/>
  </r>
  <r>
    <x v="0"/>
    <s v="Desember"/>
    <x v="0"/>
    <s v="RD"/>
    <x v="4"/>
    <n v="-34830.366000000002"/>
  </r>
  <r>
    <x v="0"/>
    <s v="Desember"/>
    <x v="0"/>
    <s v="RD"/>
    <x v="5"/>
    <n v="-42660.709000000003"/>
  </r>
  <r>
    <x v="0"/>
    <s v="Desember"/>
    <x v="0"/>
    <s v="RD"/>
    <x v="6"/>
    <n v="-69185.729000000007"/>
  </r>
  <r>
    <x v="0"/>
    <s v="Desember"/>
    <x v="0"/>
    <s v="RD"/>
    <x v="7"/>
    <n v="-20658.999"/>
  </r>
  <r>
    <x v="0"/>
    <s v="Desember"/>
    <x v="0"/>
    <s v="RD"/>
    <x v="8"/>
    <n v="-22877.521000000001"/>
  </r>
  <r>
    <x v="0"/>
    <s v="Desember"/>
    <x v="0"/>
    <s v="RD"/>
    <x v="9"/>
    <n v="-17409.816999999999"/>
  </r>
  <r>
    <x v="0"/>
    <s v="Desember"/>
    <x v="0"/>
    <s v="RSO"/>
    <x v="0"/>
    <n v="-14674"/>
  </r>
  <r>
    <x v="0"/>
    <s v="Desember"/>
    <x v="0"/>
    <s v="RSO"/>
    <x v="1"/>
    <n v="-21177"/>
  </r>
  <r>
    <x v="0"/>
    <s v="Desember"/>
    <x v="0"/>
    <s v="RSO"/>
    <x v="2"/>
    <n v="-11768"/>
  </r>
  <r>
    <x v="0"/>
    <s v="Desember"/>
    <x v="0"/>
    <s v="RSO"/>
    <x v="3"/>
    <n v="-20186"/>
  </r>
  <r>
    <x v="0"/>
    <s v="Desember"/>
    <x v="0"/>
    <s v="RSO"/>
    <x v="4"/>
    <n v="-8187"/>
  </r>
  <r>
    <x v="0"/>
    <s v="Desember"/>
    <x v="0"/>
    <s v="RSO"/>
    <x v="5"/>
    <n v="-9770"/>
  </r>
  <r>
    <x v="0"/>
    <s v="Desember"/>
    <x v="0"/>
    <s v="RSO"/>
    <x v="6"/>
    <n v="-11404"/>
  </r>
  <r>
    <x v="0"/>
    <s v="Desember"/>
    <x v="0"/>
    <s v="RSO"/>
    <x v="7"/>
    <n v="-371"/>
  </r>
  <r>
    <x v="0"/>
    <s v="Desember"/>
    <x v="0"/>
    <s v="RSO"/>
    <x v="8"/>
    <n v="-2226"/>
  </r>
  <r>
    <x v="0"/>
    <s v="Desember"/>
    <x v="0"/>
    <s v="RSO"/>
    <x v="9"/>
    <n v="-2500"/>
  </r>
  <r>
    <x v="0"/>
    <s v="Desember"/>
    <x v="0"/>
    <s v="EVU-BFV Maconomy"/>
    <x v="0"/>
    <n v="0"/>
  </r>
  <r>
    <x v="0"/>
    <s v="Desember"/>
    <x v="0"/>
    <s v="EVU-BFV Maconomy"/>
    <x v="1"/>
    <n v="0"/>
  </r>
  <r>
    <x v="0"/>
    <s v="Desember"/>
    <x v="0"/>
    <s v="EVU-BFV Maconomy"/>
    <x v="2"/>
    <n v="0"/>
  </r>
  <r>
    <x v="0"/>
    <s v="Desember"/>
    <x v="0"/>
    <s v="EVU-BFV Maconomy"/>
    <x v="3"/>
    <n v="0"/>
  </r>
  <r>
    <x v="0"/>
    <s v="Desember"/>
    <x v="0"/>
    <s v="EVU-BFV Maconomy"/>
    <x v="4"/>
    <n v="0"/>
  </r>
  <r>
    <x v="0"/>
    <s v="Desember"/>
    <x v="0"/>
    <s v="EVU-BFV Maconomy"/>
    <x v="5"/>
    <n v="0"/>
  </r>
  <r>
    <x v="0"/>
    <s v="Desember"/>
    <x v="0"/>
    <s v="EVU-BFV Maconomy"/>
    <x v="6"/>
    <n v="0"/>
  </r>
  <r>
    <x v="0"/>
    <s v="Desember"/>
    <x v="0"/>
    <s v="EVU-BFV Maconomy"/>
    <x v="7"/>
    <n v="0"/>
  </r>
  <r>
    <x v="0"/>
    <s v="Desember"/>
    <x v="0"/>
    <s v="EVU-BFV Maconomy"/>
    <x v="8"/>
    <n v="0"/>
  </r>
  <r>
    <x v="0"/>
    <s v="Desember"/>
    <x v="0"/>
    <s v="EVU-BFV Maconomy"/>
    <x v="9"/>
    <n v="0"/>
  </r>
  <r>
    <x v="0"/>
    <s v="Desember"/>
    <x v="0"/>
    <s v="Topp prosjekt"/>
    <x v="0"/>
    <n v="0"/>
  </r>
  <r>
    <x v="0"/>
    <s v="Desember"/>
    <x v="0"/>
    <s v="Topp prosjekt"/>
    <x v="1"/>
    <n v="0"/>
  </r>
  <r>
    <x v="0"/>
    <s v="Desember"/>
    <x v="0"/>
    <s v="Topp prosjekt"/>
    <x v="2"/>
    <n v="0"/>
  </r>
  <r>
    <x v="0"/>
    <s v="Desember"/>
    <x v="0"/>
    <s v="Topp prosjekt"/>
    <x v="3"/>
    <n v="0"/>
  </r>
  <r>
    <x v="0"/>
    <s v="Desember"/>
    <x v="0"/>
    <s v="Topp prosjekt"/>
    <x v="4"/>
    <n v="0"/>
  </r>
  <r>
    <x v="0"/>
    <s v="Desember"/>
    <x v="0"/>
    <s v="Topp prosjekt"/>
    <x v="5"/>
    <n v="0"/>
  </r>
  <r>
    <x v="0"/>
    <s v="Desember"/>
    <x v="0"/>
    <s v="Topp prosjekt"/>
    <x v="6"/>
    <n v="0"/>
  </r>
  <r>
    <x v="0"/>
    <s v="Desember"/>
    <x v="0"/>
    <s v="Topp prosjekt"/>
    <x v="7"/>
    <n v="0"/>
  </r>
  <r>
    <x v="0"/>
    <s v="Desember"/>
    <x v="0"/>
    <s v="Topp prosjekt"/>
    <x v="8"/>
    <n v="0"/>
  </r>
  <r>
    <x v="0"/>
    <s v="Desember"/>
    <x v="0"/>
    <s v="Topp prosjekt"/>
    <x v="9"/>
    <n v="0"/>
  </r>
  <r>
    <x v="1"/>
    <s v="Desember"/>
    <x v="0"/>
    <s v="RD"/>
    <x v="0"/>
    <n v="-184513.40700000001"/>
  </r>
  <r>
    <x v="1"/>
    <s v="Desember"/>
    <x v="0"/>
    <s v="RD"/>
    <x v="1"/>
    <n v="-60893.705999999998"/>
  </r>
  <r>
    <x v="1"/>
    <s v="Desember"/>
    <x v="0"/>
    <s v="RD"/>
    <x v="2"/>
    <n v="-42346.042000000001"/>
  </r>
  <r>
    <x v="1"/>
    <s v="Desember"/>
    <x v="0"/>
    <s v="RD"/>
    <x v="3"/>
    <n v="-70485.269"/>
  </r>
  <r>
    <x v="1"/>
    <s v="Desember"/>
    <x v="0"/>
    <s v="RD"/>
    <x v="4"/>
    <n v="-33628.726000000002"/>
  </r>
  <r>
    <x v="1"/>
    <s v="Desember"/>
    <x v="0"/>
    <s v="RD"/>
    <x v="5"/>
    <n v="-35399.254000000001"/>
  </r>
  <r>
    <x v="1"/>
    <s v="Desember"/>
    <x v="0"/>
    <s v="RD"/>
    <x v="6"/>
    <n v="-66565.012000000002"/>
  </r>
  <r>
    <x v="1"/>
    <s v="Desember"/>
    <x v="0"/>
    <s v="RD"/>
    <x v="7"/>
    <n v="-20553.868999999999"/>
  </r>
  <r>
    <x v="1"/>
    <s v="Desember"/>
    <x v="0"/>
    <s v="RD"/>
    <x v="8"/>
    <n v="-19859.008999999998"/>
  </r>
  <r>
    <x v="1"/>
    <s v="Desember"/>
    <x v="0"/>
    <s v="RD"/>
    <x v="9"/>
    <n v="-8156.2719999999999"/>
  </r>
  <r>
    <x v="1"/>
    <s v="Desember"/>
    <x v="0"/>
    <s v="RSO"/>
    <x v="0"/>
    <n v="-14297.842000000001"/>
  </r>
  <r>
    <x v="1"/>
    <s v="Desember"/>
    <x v="0"/>
    <s v="RSO"/>
    <x v="1"/>
    <n v="-21514.596000000001"/>
  </r>
  <r>
    <x v="1"/>
    <s v="Desember"/>
    <x v="0"/>
    <s v="RSO"/>
    <x v="2"/>
    <n v="-13015.52"/>
  </r>
  <r>
    <x v="1"/>
    <s v="Desember"/>
    <x v="0"/>
    <s v="RSO"/>
    <x v="3"/>
    <n v="-20165.599999999999"/>
  </r>
  <r>
    <x v="1"/>
    <s v="Desember"/>
    <x v="0"/>
    <s v="RSO"/>
    <x v="4"/>
    <n v="-11820.18"/>
  </r>
  <r>
    <x v="1"/>
    <s v="Desember"/>
    <x v="0"/>
    <s v="RSO"/>
    <x v="5"/>
    <n v="-9417.0400000000009"/>
  </r>
  <r>
    <x v="1"/>
    <s v="Desember"/>
    <x v="0"/>
    <s v="RSO"/>
    <x v="6"/>
    <n v="-11974.986999999999"/>
  </r>
  <r>
    <x v="1"/>
    <s v="Desember"/>
    <x v="0"/>
    <s v="RSO"/>
    <x v="7"/>
    <n v="-754.76"/>
  </r>
  <r>
    <x v="1"/>
    <s v="Desember"/>
    <x v="0"/>
    <s v="RSO"/>
    <x v="8"/>
    <n v="-1260.4449999999999"/>
  </r>
  <r>
    <x v="1"/>
    <s v="Desember"/>
    <x v="0"/>
    <s v="RSO"/>
    <x v="9"/>
    <n v="-2500"/>
  </r>
  <r>
    <x v="1"/>
    <s v="Desember"/>
    <x v="0"/>
    <s v="EVU-BFV Maconomy"/>
    <x v="0"/>
    <n v="0"/>
  </r>
  <r>
    <x v="1"/>
    <s v="Desember"/>
    <x v="0"/>
    <s v="EVU-BFV Maconomy"/>
    <x v="1"/>
    <n v="0"/>
  </r>
  <r>
    <x v="1"/>
    <s v="Desember"/>
    <x v="0"/>
    <s v="EVU-BFV Maconomy"/>
    <x v="2"/>
    <n v="0"/>
  </r>
  <r>
    <x v="1"/>
    <s v="Desember"/>
    <x v="0"/>
    <s v="EVU-BFV Maconomy"/>
    <x v="3"/>
    <n v="0"/>
  </r>
  <r>
    <x v="1"/>
    <s v="Desember"/>
    <x v="0"/>
    <s v="EVU-BFV Maconomy"/>
    <x v="4"/>
    <n v="0"/>
  </r>
  <r>
    <x v="1"/>
    <s v="Desember"/>
    <x v="0"/>
    <s v="EVU-BFV Maconomy"/>
    <x v="5"/>
    <n v="0"/>
  </r>
  <r>
    <x v="1"/>
    <s v="Desember"/>
    <x v="0"/>
    <s v="EVU-BFV Maconomy"/>
    <x v="6"/>
    <n v="0"/>
  </r>
  <r>
    <x v="1"/>
    <s v="Desember"/>
    <x v="0"/>
    <s v="EVU-BFV Maconomy"/>
    <x v="7"/>
    <n v="0"/>
  </r>
  <r>
    <x v="1"/>
    <s v="Desember"/>
    <x v="0"/>
    <s v="EVU-BFV Maconomy"/>
    <x v="8"/>
    <n v="0"/>
  </r>
  <r>
    <x v="1"/>
    <s v="Desember"/>
    <x v="0"/>
    <s v="EVU-BFV Maconomy"/>
    <x v="9"/>
    <n v="0"/>
  </r>
  <r>
    <x v="1"/>
    <s v="Desember"/>
    <x v="0"/>
    <s v="Topp prosjekt"/>
    <x v="0"/>
    <n v="0"/>
  </r>
  <r>
    <x v="1"/>
    <s v="Desember"/>
    <x v="0"/>
    <s v="Topp prosjekt"/>
    <x v="1"/>
    <n v="0"/>
  </r>
  <r>
    <x v="1"/>
    <s v="Desember"/>
    <x v="0"/>
    <s v="Topp prosjekt"/>
    <x v="2"/>
    <n v="0"/>
  </r>
  <r>
    <x v="1"/>
    <s v="Desember"/>
    <x v="0"/>
    <s v="Topp prosjekt"/>
    <x v="3"/>
    <n v="0"/>
  </r>
  <r>
    <x v="1"/>
    <s v="Desember"/>
    <x v="0"/>
    <s v="Topp prosjekt"/>
    <x v="4"/>
    <n v="0"/>
  </r>
  <r>
    <x v="1"/>
    <s v="Desember"/>
    <x v="0"/>
    <s v="Topp prosjekt"/>
    <x v="5"/>
    <n v="0"/>
  </r>
  <r>
    <x v="1"/>
    <s v="Desember"/>
    <x v="0"/>
    <s v="Topp prosjekt"/>
    <x v="6"/>
    <n v="0"/>
  </r>
  <r>
    <x v="1"/>
    <s v="Desember"/>
    <x v="0"/>
    <s v="Topp prosjekt"/>
    <x v="7"/>
    <n v="0"/>
  </r>
  <r>
    <x v="1"/>
    <s v="Desember"/>
    <x v="0"/>
    <s v="Topp prosjekt"/>
    <x v="8"/>
    <n v="0"/>
  </r>
  <r>
    <x v="1"/>
    <s v="Desember"/>
    <x v="0"/>
    <s v="Topp prosjekt"/>
    <x v="9"/>
    <n v="0"/>
  </r>
  <r>
    <x v="2"/>
    <s v="Desember"/>
    <x v="0"/>
    <s v="RD"/>
    <x v="0"/>
    <n v="-167468.88399999999"/>
  </r>
  <r>
    <x v="2"/>
    <s v="Desember"/>
    <x v="0"/>
    <s v="RD"/>
    <x v="1"/>
    <n v="-61246"/>
  </r>
  <r>
    <x v="2"/>
    <s v="Desember"/>
    <x v="0"/>
    <s v="RD"/>
    <x v="2"/>
    <n v="-40977"/>
  </r>
  <r>
    <x v="2"/>
    <s v="Desember"/>
    <x v="0"/>
    <s v="RD"/>
    <x v="3"/>
    <n v="-68682"/>
  </r>
  <r>
    <x v="2"/>
    <s v="Desember"/>
    <x v="0"/>
    <s v="RD"/>
    <x v="4"/>
    <n v="-35540"/>
  </r>
  <r>
    <x v="2"/>
    <s v="Desember"/>
    <x v="0"/>
    <s v="RD"/>
    <x v="5"/>
    <n v="-35975"/>
  </r>
  <r>
    <x v="2"/>
    <s v="Desember"/>
    <x v="0"/>
    <s v="RD"/>
    <x v="6"/>
    <n v="-64006"/>
  </r>
  <r>
    <x v="2"/>
    <s v="Desember"/>
    <x v="0"/>
    <s v="RD"/>
    <x v="7"/>
    <n v="-19898"/>
  </r>
  <r>
    <x v="2"/>
    <s v="Desember"/>
    <x v="0"/>
    <s v="RD"/>
    <x v="8"/>
    <n v="-20315"/>
  </r>
  <r>
    <x v="2"/>
    <s v="Desember"/>
    <x v="0"/>
    <s v="RD"/>
    <x v="9"/>
    <n v="-7673"/>
  </r>
  <r>
    <x v="2"/>
    <s v="Desember"/>
    <x v="0"/>
    <s v="RSO"/>
    <x v="0"/>
    <n v="-1483.2370000000001"/>
  </r>
  <r>
    <x v="2"/>
    <s v="Desember"/>
    <x v="0"/>
    <s v="RSO"/>
    <x v="1"/>
    <n v="-25488.455999999998"/>
  </r>
  <r>
    <x v="2"/>
    <s v="Desember"/>
    <x v="0"/>
    <s v="RSO"/>
    <x v="2"/>
    <n v="-13872.023999999999"/>
  </r>
  <r>
    <x v="2"/>
    <s v="Desember"/>
    <x v="0"/>
    <s v="RSO"/>
    <x v="3"/>
    <n v="-24547.338"/>
  </r>
  <r>
    <x v="2"/>
    <s v="Desember"/>
    <x v="0"/>
    <s v="RSO"/>
    <x v="4"/>
    <n v="-13176.628000000001"/>
  </r>
  <r>
    <x v="2"/>
    <s v="Desember"/>
    <x v="0"/>
    <s v="RSO"/>
    <x v="5"/>
    <n v="-13237.34"/>
  </r>
  <r>
    <x v="2"/>
    <s v="Desember"/>
    <x v="0"/>
    <s v="RSO"/>
    <x v="6"/>
    <n v="-15846.757"/>
  </r>
  <r>
    <x v="2"/>
    <s v="Desember"/>
    <x v="0"/>
    <s v="RSO"/>
    <x v="7"/>
    <n v="-731.351"/>
  </r>
  <r>
    <x v="2"/>
    <s v="Desember"/>
    <x v="0"/>
    <s v="RSO"/>
    <x v="8"/>
    <n v="-1279.865"/>
  </r>
  <r>
    <x v="2"/>
    <s v="Desember"/>
    <x v="0"/>
    <s v="RSO"/>
    <x v="9"/>
    <n v="-2500"/>
  </r>
  <r>
    <x v="2"/>
    <s v="Desember"/>
    <x v="0"/>
    <s v="EVU-BFV Maconomy"/>
    <x v="0"/>
    <n v="0"/>
  </r>
  <r>
    <x v="2"/>
    <s v="Desember"/>
    <x v="0"/>
    <s v="EVU-BFV Maconomy"/>
    <x v="1"/>
    <n v="0"/>
  </r>
  <r>
    <x v="2"/>
    <s v="Desember"/>
    <x v="0"/>
    <s v="EVU-BFV Maconomy"/>
    <x v="2"/>
    <n v="0"/>
  </r>
  <r>
    <x v="2"/>
    <s v="Desember"/>
    <x v="0"/>
    <s v="EVU-BFV Maconomy"/>
    <x v="3"/>
    <n v="0"/>
  </r>
  <r>
    <x v="2"/>
    <s v="Desember"/>
    <x v="0"/>
    <s v="EVU-BFV Maconomy"/>
    <x v="4"/>
    <n v="0"/>
  </r>
  <r>
    <x v="2"/>
    <s v="Desember"/>
    <x v="0"/>
    <s v="EVU-BFV Maconomy"/>
    <x v="5"/>
    <n v="0"/>
  </r>
  <r>
    <x v="2"/>
    <s v="Desember"/>
    <x v="0"/>
    <s v="EVU-BFV Maconomy"/>
    <x v="6"/>
    <n v="0"/>
  </r>
  <r>
    <x v="2"/>
    <s v="Desember"/>
    <x v="0"/>
    <s v="EVU-BFV Maconomy"/>
    <x v="7"/>
    <n v="0"/>
  </r>
  <r>
    <x v="2"/>
    <s v="Desember"/>
    <x v="0"/>
    <s v="EVU-BFV Maconomy"/>
    <x v="8"/>
    <n v="0"/>
  </r>
  <r>
    <x v="2"/>
    <s v="Desember"/>
    <x v="0"/>
    <s v="EVU-BFV Maconomy"/>
    <x v="9"/>
    <n v="0"/>
  </r>
  <r>
    <x v="2"/>
    <s v="Desember"/>
    <x v="0"/>
    <s v="Topp prosjekt"/>
    <x v="0"/>
    <n v="0"/>
  </r>
  <r>
    <x v="2"/>
    <s v="Desember"/>
    <x v="0"/>
    <s v="Topp prosjekt"/>
    <x v="1"/>
    <n v="0"/>
  </r>
  <r>
    <x v="2"/>
    <s v="Desember"/>
    <x v="0"/>
    <s v="Topp prosjekt"/>
    <x v="2"/>
    <n v="0"/>
  </r>
  <r>
    <x v="2"/>
    <s v="Desember"/>
    <x v="0"/>
    <s v="Topp prosjekt"/>
    <x v="3"/>
    <n v="0"/>
  </r>
  <r>
    <x v="2"/>
    <s v="Desember"/>
    <x v="0"/>
    <s v="Topp prosjekt"/>
    <x v="4"/>
    <n v="0"/>
  </r>
  <r>
    <x v="2"/>
    <s v="Desember"/>
    <x v="0"/>
    <s v="Topp prosjekt"/>
    <x v="5"/>
    <n v="0"/>
  </r>
  <r>
    <x v="2"/>
    <s v="Desember"/>
    <x v="0"/>
    <s v="Topp prosjekt"/>
    <x v="6"/>
    <n v="0"/>
  </r>
  <r>
    <x v="2"/>
    <s v="Desember"/>
    <x v="0"/>
    <s v="Topp prosjekt"/>
    <x v="7"/>
    <n v="0"/>
  </r>
  <r>
    <x v="2"/>
    <s v="Desember"/>
    <x v="0"/>
    <s v="Topp prosjekt"/>
    <x v="8"/>
    <n v="0"/>
  </r>
  <r>
    <x v="2"/>
    <s v="Desember"/>
    <x v="0"/>
    <s v="Topp prosjekt"/>
    <x v="9"/>
    <n v="0"/>
  </r>
  <r>
    <x v="3"/>
    <s v="Desember"/>
    <x v="0"/>
    <s v="RD"/>
    <x v="0"/>
    <n v="-156601.96799999999"/>
  </r>
  <r>
    <x v="3"/>
    <s v="Desember"/>
    <x v="0"/>
    <s v="RD"/>
    <x v="1"/>
    <n v="-58606"/>
  </r>
  <r>
    <x v="3"/>
    <s v="Desember"/>
    <x v="0"/>
    <s v="RD"/>
    <x v="2"/>
    <n v="-37222.944000000003"/>
  </r>
  <r>
    <x v="3"/>
    <s v="Desember"/>
    <x v="0"/>
    <s v="RD"/>
    <x v="3"/>
    <n v="-72903"/>
  </r>
  <r>
    <x v="3"/>
    <s v="Desember"/>
    <x v="0"/>
    <s v="RD"/>
    <x v="4"/>
    <n v="-36128.625"/>
  </r>
  <r>
    <x v="3"/>
    <s v="Desember"/>
    <x v="0"/>
    <s v="RD"/>
    <x v="5"/>
    <n v="-36366"/>
  </r>
  <r>
    <x v="3"/>
    <s v="Desember"/>
    <x v="0"/>
    <s v="RD"/>
    <x v="6"/>
    <n v="-62985.627999999997"/>
  </r>
  <r>
    <x v="3"/>
    <s v="Desember"/>
    <x v="0"/>
    <s v="RD"/>
    <x v="7"/>
    <n v="-19603"/>
  </r>
  <r>
    <x v="3"/>
    <s v="Desember"/>
    <x v="0"/>
    <s v="RD"/>
    <x v="8"/>
    <n v="-18212"/>
  </r>
  <r>
    <x v="3"/>
    <s v="Desember"/>
    <x v="0"/>
    <s v="RD"/>
    <x v="9"/>
    <n v="-6972"/>
  </r>
  <r>
    <x v="3"/>
    <s v="Desember"/>
    <x v="0"/>
    <s v="RSO"/>
    <x v="0"/>
    <n v="-698.50900000000001"/>
  </r>
  <r>
    <x v="3"/>
    <s v="Desember"/>
    <x v="0"/>
    <s v="RSO"/>
    <x v="1"/>
    <n v="-25698.851999999999"/>
  </r>
  <r>
    <x v="3"/>
    <s v="Desember"/>
    <x v="0"/>
    <s v="RSO"/>
    <x v="2"/>
    <n v="-14078.962"/>
  </r>
  <r>
    <x v="3"/>
    <s v="Desember"/>
    <x v="0"/>
    <s v="RSO"/>
    <x v="3"/>
    <n v="-27316.319"/>
  </r>
  <r>
    <x v="3"/>
    <s v="Desember"/>
    <x v="0"/>
    <s v="RSO"/>
    <x v="4"/>
    <n v="-11794.109"/>
  </r>
  <r>
    <x v="3"/>
    <s v="Desember"/>
    <x v="0"/>
    <s v="RSO"/>
    <x v="5"/>
    <n v="-14734.063"/>
  </r>
  <r>
    <x v="3"/>
    <s v="Desember"/>
    <x v="0"/>
    <s v="RSO"/>
    <x v="6"/>
    <n v="-19843.22"/>
  </r>
  <r>
    <x v="3"/>
    <s v="Desember"/>
    <x v="0"/>
    <s v="RSO"/>
    <x v="7"/>
    <n v="-708.67399999999998"/>
  </r>
  <r>
    <x v="3"/>
    <s v="Desember"/>
    <x v="0"/>
    <s v="RSO"/>
    <x v="8"/>
    <n v="-1476.404"/>
  </r>
  <r>
    <x v="3"/>
    <s v="Desember"/>
    <x v="0"/>
    <s v="RSO"/>
    <x v="9"/>
    <n v="-2000"/>
  </r>
  <r>
    <x v="3"/>
    <s v="Desember"/>
    <x v="0"/>
    <s v="EVU-BFV Maconomy"/>
    <x v="0"/>
    <n v="0"/>
  </r>
  <r>
    <x v="3"/>
    <s v="Desember"/>
    <x v="0"/>
    <s v="EVU-BFV Maconomy"/>
    <x v="1"/>
    <n v="0"/>
  </r>
  <r>
    <x v="3"/>
    <s v="Desember"/>
    <x v="0"/>
    <s v="EVU-BFV Maconomy"/>
    <x v="2"/>
    <n v="0"/>
  </r>
  <r>
    <x v="3"/>
    <s v="Desember"/>
    <x v="0"/>
    <s v="EVU-BFV Maconomy"/>
    <x v="3"/>
    <n v="0"/>
  </r>
  <r>
    <x v="3"/>
    <s v="Desember"/>
    <x v="0"/>
    <s v="EVU-BFV Maconomy"/>
    <x v="4"/>
    <n v="0"/>
  </r>
  <r>
    <x v="3"/>
    <s v="Desember"/>
    <x v="0"/>
    <s v="EVU-BFV Maconomy"/>
    <x v="5"/>
    <n v="0"/>
  </r>
  <r>
    <x v="3"/>
    <s v="Desember"/>
    <x v="0"/>
    <s v="EVU-BFV Maconomy"/>
    <x v="6"/>
    <n v="0"/>
  </r>
  <r>
    <x v="3"/>
    <s v="Desember"/>
    <x v="0"/>
    <s v="EVU-BFV Maconomy"/>
    <x v="7"/>
    <n v="0"/>
  </r>
  <r>
    <x v="3"/>
    <s v="Desember"/>
    <x v="0"/>
    <s v="EVU-BFV Maconomy"/>
    <x v="8"/>
    <n v="0"/>
  </r>
  <r>
    <x v="3"/>
    <s v="Desember"/>
    <x v="0"/>
    <s v="EVU-BFV Maconomy"/>
    <x v="9"/>
    <n v="0"/>
  </r>
  <r>
    <x v="3"/>
    <s v="Desember"/>
    <x v="0"/>
    <s v="Topp prosjekt"/>
    <x v="0"/>
    <n v="0"/>
  </r>
  <r>
    <x v="3"/>
    <s v="Desember"/>
    <x v="0"/>
    <s v="Topp prosjekt"/>
    <x v="1"/>
    <n v="0"/>
  </r>
  <r>
    <x v="3"/>
    <s v="Desember"/>
    <x v="0"/>
    <s v="Topp prosjekt"/>
    <x v="2"/>
    <n v="0"/>
  </r>
  <r>
    <x v="3"/>
    <s v="Desember"/>
    <x v="0"/>
    <s v="Topp prosjekt"/>
    <x v="3"/>
    <n v="0"/>
  </r>
  <r>
    <x v="3"/>
    <s v="Desember"/>
    <x v="0"/>
    <s v="Topp prosjekt"/>
    <x v="4"/>
    <n v="0"/>
  </r>
  <r>
    <x v="3"/>
    <s v="Desember"/>
    <x v="0"/>
    <s v="Topp prosjekt"/>
    <x v="5"/>
    <n v="0"/>
  </r>
  <r>
    <x v="3"/>
    <s v="Desember"/>
    <x v="0"/>
    <s v="Topp prosjekt"/>
    <x v="6"/>
    <n v="0"/>
  </r>
  <r>
    <x v="3"/>
    <s v="Desember"/>
    <x v="0"/>
    <s v="Topp prosjekt"/>
    <x v="7"/>
    <n v="0"/>
  </r>
  <r>
    <x v="3"/>
    <s v="Desember"/>
    <x v="0"/>
    <s v="Topp prosjekt"/>
    <x v="8"/>
    <n v="0"/>
  </r>
  <r>
    <x v="3"/>
    <s v="Desember"/>
    <x v="0"/>
    <s v="Topp prosjekt"/>
    <x v="9"/>
    <n v="0"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5">
  <r>
    <x v="0"/>
    <x v="0"/>
    <x v="0"/>
    <x v="0"/>
    <x v="0"/>
    <n v="2"/>
    <n v="1.5"/>
  </r>
  <r>
    <x v="0"/>
    <x v="0"/>
    <x v="1"/>
    <x v="1"/>
    <x v="0"/>
    <n v="13"/>
    <n v="13"/>
  </r>
  <r>
    <x v="0"/>
    <x v="0"/>
    <x v="2"/>
    <x v="0"/>
    <x v="1"/>
    <n v="1"/>
    <n v="1"/>
  </r>
  <r>
    <x v="0"/>
    <x v="0"/>
    <x v="2"/>
    <x v="1"/>
    <x v="0"/>
    <n v="1"/>
    <n v="1"/>
  </r>
  <r>
    <x v="0"/>
    <x v="1"/>
    <x v="1"/>
    <x v="1"/>
    <x v="0"/>
    <n v="1"/>
    <n v="0.4"/>
  </r>
  <r>
    <x v="0"/>
    <x v="1"/>
    <x v="3"/>
    <x v="1"/>
    <x v="0"/>
    <n v="1"/>
    <n v="0.8"/>
  </r>
  <r>
    <x v="1"/>
    <x v="0"/>
    <x v="0"/>
    <x v="0"/>
    <x v="0"/>
    <n v="16"/>
    <n v="15.3"/>
  </r>
  <r>
    <x v="1"/>
    <x v="0"/>
    <x v="1"/>
    <x v="1"/>
    <x v="0"/>
    <n v="3"/>
    <n v="1.9"/>
  </r>
  <r>
    <x v="1"/>
    <x v="0"/>
    <x v="2"/>
    <x v="0"/>
    <x v="1"/>
    <n v="5"/>
    <n v="1.8"/>
  </r>
  <r>
    <x v="1"/>
    <x v="1"/>
    <x v="0"/>
    <x v="0"/>
    <x v="0"/>
    <n v="6"/>
    <n v="4.7"/>
  </r>
  <r>
    <x v="1"/>
    <x v="1"/>
    <x v="1"/>
    <x v="1"/>
    <x v="0"/>
    <n v="1"/>
    <n v="1"/>
  </r>
  <r>
    <x v="1"/>
    <x v="1"/>
    <x v="2"/>
    <x v="0"/>
    <x v="1"/>
    <n v="3"/>
    <n v="2.2000000000000002"/>
  </r>
  <r>
    <x v="2"/>
    <x v="0"/>
    <x v="0"/>
    <x v="0"/>
    <x v="0"/>
    <n v="53"/>
    <n v="50.25"/>
  </r>
  <r>
    <x v="2"/>
    <x v="0"/>
    <x v="1"/>
    <x v="1"/>
    <x v="0"/>
    <n v="20"/>
    <n v="19"/>
  </r>
  <r>
    <x v="2"/>
    <x v="0"/>
    <x v="4"/>
    <x v="1"/>
    <x v="0"/>
    <n v="1"/>
    <n v="1"/>
  </r>
  <r>
    <x v="2"/>
    <x v="0"/>
    <x v="2"/>
    <x v="0"/>
    <x v="1"/>
    <n v="10"/>
    <n v="9.0500000000000007"/>
  </r>
  <r>
    <x v="2"/>
    <x v="1"/>
    <x v="0"/>
    <x v="0"/>
    <x v="0"/>
    <n v="80"/>
    <n v="72.150000000000006"/>
  </r>
  <r>
    <x v="2"/>
    <x v="1"/>
    <x v="1"/>
    <x v="1"/>
    <x v="0"/>
    <n v="4"/>
    <n v="4"/>
  </r>
  <r>
    <x v="2"/>
    <x v="1"/>
    <x v="2"/>
    <x v="0"/>
    <x v="1"/>
    <n v="2"/>
    <n v="1.5"/>
  </r>
  <r>
    <x v="3"/>
    <x v="0"/>
    <x v="0"/>
    <x v="0"/>
    <x v="0"/>
    <n v="18"/>
    <n v="16.8"/>
  </r>
  <r>
    <x v="3"/>
    <x v="0"/>
    <x v="1"/>
    <x v="1"/>
    <x v="0"/>
    <n v="2"/>
    <n v="1.4"/>
  </r>
  <r>
    <x v="3"/>
    <x v="0"/>
    <x v="2"/>
    <x v="0"/>
    <x v="1"/>
    <n v="3"/>
    <n v="3"/>
  </r>
  <r>
    <x v="3"/>
    <x v="1"/>
    <x v="0"/>
    <x v="0"/>
    <x v="0"/>
    <n v="12"/>
    <n v="11.2"/>
  </r>
  <r>
    <x v="3"/>
    <x v="1"/>
    <x v="1"/>
    <x v="1"/>
    <x v="0"/>
    <n v="3"/>
    <n v="2.2999999999999998"/>
  </r>
  <r>
    <x v="3"/>
    <x v="1"/>
    <x v="2"/>
    <x v="0"/>
    <x v="1"/>
    <n v="1"/>
    <n v="1"/>
  </r>
  <r>
    <x v="4"/>
    <x v="0"/>
    <x v="0"/>
    <x v="0"/>
    <x v="0"/>
    <n v="34"/>
    <n v="31.3"/>
  </r>
  <r>
    <x v="4"/>
    <x v="0"/>
    <x v="1"/>
    <x v="1"/>
    <x v="0"/>
    <n v="15"/>
    <n v="14.7"/>
  </r>
  <r>
    <x v="4"/>
    <x v="0"/>
    <x v="2"/>
    <x v="0"/>
    <x v="1"/>
    <n v="9"/>
    <n v="7.6"/>
  </r>
  <r>
    <x v="4"/>
    <x v="1"/>
    <x v="0"/>
    <x v="0"/>
    <x v="0"/>
    <n v="57"/>
    <n v="52.8"/>
  </r>
  <r>
    <x v="4"/>
    <x v="1"/>
    <x v="1"/>
    <x v="1"/>
    <x v="0"/>
    <n v="5"/>
    <n v="4.5"/>
  </r>
  <r>
    <x v="4"/>
    <x v="1"/>
    <x v="2"/>
    <x v="0"/>
    <x v="1"/>
    <n v="2"/>
    <n v="2"/>
  </r>
  <r>
    <x v="4"/>
    <x v="1"/>
    <x v="3"/>
    <x v="1"/>
    <x v="0"/>
    <n v="3"/>
    <n v="1.24"/>
  </r>
  <r>
    <x v="5"/>
    <x v="0"/>
    <x v="0"/>
    <x v="0"/>
    <x v="0"/>
    <n v="56"/>
    <n v="54.49"/>
  </r>
  <r>
    <x v="5"/>
    <x v="0"/>
    <x v="1"/>
    <x v="1"/>
    <x v="0"/>
    <n v="12"/>
    <n v="11.051299999999999"/>
  </r>
  <r>
    <x v="5"/>
    <x v="0"/>
    <x v="2"/>
    <x v="0"/>
    <x v="1"/>
    <n v="13"/>
    <n v="12.25"/>
  </r>
  <r>
    <x v="5"/>
    <x v="0"/>
    <x v="2"/>
    <x v="1"/>
    <x v="0"/>
    <n v="1"/>
    <n v="1"/>
  </r>
  <r>
    <x v="5"/>
    <x v="1"/>
    <x v="0"/>
    <x v="0"/>
    <x v="0"/>
    <n v="102"/>
    <n v="89.52"/>
  </r>
  <r>
    <x v="5"/>
    <x v="1"/>
    <x v="1"/>
    <x v="1"/>
    <x v="0"/>
    <n v="1"/>
    <n v="1"/>
  </r>
  <r>
    <x v="5"/>
    <x v="1"/>
    <x v="2"/>
    <x v="0"/>
    <x v="1"/>
    <n v="2"/>
    <n v="1.2"/>
  </r>
  <r>
    <x v="6"/>
    <x v="0"/>
    <x v="0"/>
    <x v="0"/>
    <x v="0"/>
    <n v="23"/>
    <n v="20.45"/>
  </r>
  <r>
    <x v="6"/>
    <x v="0"/>
    <x v="1"/>
    <x v="1"/>
    <x v="0"/>
    <n v="10"/>
    <n v="10"/>
  </r>
  <r>
    <x v="6"/>
    <x v="0"/>
    <x v="2"/>
    <x v="0"/>
    <x v="1"/>
    <n v="4"/>
    <n v="2.65"/>
  </r>
  <r>
    <x v="6"/>
    <x v="1"/>
    <x v="0"/>
    <x v="0"/>
    <x v="0"/>
    <n v="34"/>
    <n v="30.2"/>
  </r>
  <r>
    <x v="6"/>
    <x v="1"/>
    <x v="1"/>
    <x v="1"/>
    <x v="0"/>
    <n v="1"/>
    <n v="1"/>
  </r>
  <r>
    <x v="6"/>
    <x v="1"/>
    <x v="2"/>
    <x v="0"/>
    <x v="1"/>
    <n v="2"/>
    <n v="2"/>
  </r>
  <r>
    <x v="7"/>
    <x v="0"/>
    <x v="0"/>
    <x v="0"/>
    <x v="0"/>
    <n v="28"/>
    <n v="25.7"/>
  </r>
  <r>
    <x v="7"/>
    <x v="0"/>
    <x v="1"/>
    <x v="1"/>
    <x v="0"/>
    <n v="12"/>
    <n v="11"/>
  </r>
  <r>
    <x v="7"/>
    <x v="0"/>
    <x v="2"/>
    <x v="0"/>
    <x v="1"/>
    <n v="8"/>
    <n v="7"/>
  </r>
  <r>
    <x v="7"/>
    <x v="1"/>
    <x v="0"/>
    <x v="0"/>
    <x v="0"/>
    <n v="76"/>
    <n v="70.3"/>
  </r>
  <r>
    <x v="7"/>
    <x v="1"/>
    <x v="1"/>
    <x v="1"/>
    <x v="0"/>
    <n v="2"/>
    <n v="1.1000000000000001"/>
  </r>
  <r>
    <x v="7"/>
    <x v="1"/>
    <x v="2"/>
    <x v="0"/>
    <x v="1"/>
    <n v="4"/>
    <n v="2.9"/>
  </r>
  <r>
    <x v="7"/>
    <x v="1"/>
    <x v="3"/>
    <x v="1"/>
    <x v="0"/>
    <n v="2"/>
    <n v="0.8"/>
  </r>
  <r>
    <x v="8"/>
    <x v="0"/>
    <x v="0"/>
    <x v="0"/>
    <x v="0"/>
    <n v="44"/>
    <n v="42.5"/>
  </r>
  <r>
    <x v="8"/>
    <x v="0"/>
    <x v="1"/>
    <x v="1"/>
    <x v="0"/>
    <n v="21"/>
    <n v="21"/>
  </r>
  <r>
    <x v="8"/>
    <x v="0"/>
    <x v="2"/>
    <x v="0"/>
    <x v="1"/>
    <n v="11"/>
    <n v="9.75"/>
  </r>
  <r>
    <x v="8"/>
    <x v="1"/>
    <x v="0"/>
    <x v="0"/>
    <x v="0"/>
    <n v="87"/>
    <n v="75.349999999999994"/>
  </r>
  <r>
    <x v="8"/>
    <x v="1"/>
    <x v="1"/>
    <x v="1"/>
    <x v="0"/>
    <n v="3"/>
    <n v="2.5"/>
  </r>
  <r>
    <x v="8"/>
    <x v="1"/>
    <x v="2"/>
    <x v="0"/>
    <x v="1"/>
    <n v="2"/>
    <n v="2"/>
  </r>
  <r>
    <x v="9"/>
    <x v="0"/>
    <x v="0"/>
    <x v="0"/>
    <x v="0"/>
    <n v="1"/>
    <n v="0.5"/>
  </r>
  <r>
    <x v="9"/>
    <x v="0"/>
    <x v="1"/>
    <x v="1"/>
    <x v="0"/>
    <n v="14"/>
    <n v="13.1"/>
  </r>
  <r>
    <x v="9"/>
    <x v="0"/>
    <x v="2"/>
    <x v="0"/>
    <x v="1"/>
    <n v="30"/>
    <n v="27.8"/>
  </r>
  <r>
    <x v="9"/>
    <x v="1"/>
    <x v="0"/>
    <x v="0"/>
    <x v="0"/>
    <n v="4"/>
    <n v="2.25"/>
  </r>
  <r>
    <x v="9"/>
    <x v="1"/>
    <x v="1"/>
    <x v="1"/>
    <x v="0"/>
    <n v="1"/>
    <n v="0.5"/>
  </r>
  <r>
    <x v="9"/>
    <x v="1"/>
    <x v="2"/>
    <x v="0"/>
    <x v="1"/>
    <n v="4"/>
    <n v="4"/>
  </r>
  <r>
    <x v="9"/>
    <x v="1"/>
    <x v="3"/>
    <x v="1"/>
    <x v="0"/>
    <n v="2"/>
    <n v="0.8"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40">
  <r>
    <x v="0"/>
    <s v="Desember"/>
    <x v="0"/>
    <s v="RD"/>
    <x v="0"/>
    <n v="34599.856"/>
  </r>
  <r>
    <x v="0"/>
    <s v="Desember"/>
    <x v="0"/>
    <s v="RD"/>
    <x v="1"/>
    <n v="56554.565000000002"/>
  </r>
  <r>
    <x v="0"/>
    <s v="Desember"/>
    <x v="0"/>
    <s v="RD"/>
    <x v="2"/>
    <n v="38495.199000000001"/>
  </r>
  <r>
    <x v="0"/>
    <s v="Desember"/>
    <x v="0"/>
    <s v="RD"/>
    <x v="3"/>
    <n v="72348.691999999995"/>
  </r>
  <r>
    <x v="0"/>
    <s v="Desember"/>
    <x v="0"/>
    <s v="RD"/>
    <x v="4"/>
    <n v="28396.974999999999"/>
  </r>
  <r>
    <x v="0"/>
    <s v="Desember"/>
    <x v="0"/>
    <s v="RD"/>
    <x v="5"/>
    <n v="36483.548999999999"/>
  </r>
  <r>
    <x v="0"/>
    <s v="Desember"/>
    <x v="0"/>
    <s v="RD"/>
    <x v="6"/>
    <n v="59505.942999999999"/>
  </r>
  <r>
    <x v="0"/>
    <s v="Desember"/>
    <x v="0"/>
    <s v="RD"/>
    <x v="7"/>
    <n v="16066.409"/>
  </r>
  <r>
    <x v="0"/>
    <s v="Desember"/>
    <x v="0"/>
    <s v="RD"/>
    <x v="8"/>
    <n v="17630.690999999999"/>
  </r>
  <r>
    <x v="0"/>
    <s v="Desember"/>
    <x v="0"/>
    <s v="RD"/>
    <x v="9"/>
    <n v="14868.921"/>
  </r>
  <r>
    <x v="0"/>
    <s v="Desember"/>
    <x v="0"/>
    <s v="RSO"/>
    <x v="0"/>
    <n v="0"/>
  </r>
  <r>
    <x v="0"/>
    <s v="Desember"/>
    <x v="0"/>
    <s v="RSO"/>
    <x v="1"/>
    <n v="1413.454"/>
  </r>
  <r>
    <x v="0"/>
    <s v="Desember"/>
    <x v="0"/>
    <s v="RSO"/>
    <x v="2"/>
    <n v="5.875"/>
  </r>
  <r>
    <x v="0"/>
    <s v="Desember"/>
    <x v="0"/>
    <s v="RSO"/>
    <x v="3"/>
    <n v="19.602"/>
  </r>
  <r>
    <x v="0"/>
    <s v="Desember"/>
    <x v="0"/>
    <s v="RSO"/>
    <x v="4"/>
    <n v="4.6360000000000001"/>
  </r>
  <r>
    <x v="0"/>
    <s v="Desember"/>
    <x v="0"/>
    <s v="RSO"/>
    <x v="5"/>
    <n v="399.55"/>
  </r>
  <r>
    <x v="0"/>
    <s v="Desember"/>
    <x v="0"/>
    <s v="RSO"/>
    <x v="6"/>
    <n v="846.98699999999997"/>
  </r>
  <r>
    <x v="0"/>
    <s v="Desember"/>
    <x v="0"/>
    <s v="RSO"/>
    <x v="7"/>
    <n v="5.0000000000000001E-3"/>
  </r>
  <r>
    <x v="0"/>
    <s v="Desember"/>
    <x v="0"/>
    <s v="RSO"/>
    <x v="8"/>
    <n v="0"/>
  </r>
  <r>
    <x v="0"/>
    <s v="Desember"/>
    <x v="0"/>
    <s v="RSO"/>
    <x v="9"/>
    <n v="1323.251"/>
  </r>
  <r>
    <x v="0"/>
    <s v="Desember"/>
    <x v="0"/>
    <s v="EVU-BFV Maconomy"/>
    <x v="0"/>
    <n v="0"/>
  </r>
  <r>
    <x v="0"/>
    <s v="Desember"/>
    <x v="0"/>
    <s v="EVU-BFV Maconomy"/>
    <x v="1"/>
    <n v="0"/>
  </r>
  <r>
    <x v="0"/>
    <s v="Desember"/>
    <x v="0"/>
    <s v="EVU-BFV Maconomy"/>
    <x v="2"/>
    <n v="0"/>
  </r>
  <r>
    <x v="0"/>
    <s v="Desember"/>
    <x v="0"/>
    <s v="EVU-BFV Maconomy"/>
    <x v="3"/>
    <n v="0"/>
  </r>
  <r>
    <x v="0"/>
    <s v="Desember"/>
    <x v="0"/>
    <s v="EVU-BFV Maconomy"/>
    <x v="4"/>
    <n v="0"/>
  </r>
  <r>
    <x v="0"/>
    <s v="Desember"/>
    <x v="0"/>
    <s v="EVU-BFV Maconomy"/>
    <x v="5"/>
    <n v="0"/>
  </r>
  <r>
    <x v="0"/>
    <s v="Desember"/>
    <x v="0"/>
    <s v="EVU-BFV Maconomy"/>
    <x v="6"/>
    <n v="0"/>
  </r>
  <r>
    <x v="0"/>
    <s v="Desember"/>
    <x v="0"/>
    <s v="EVU-BFV Maconomy"/>
    <x v="7"/>
    <n v="11.289"/>
  </r>
  <r>
    <x v="0"/>
    <s v="Desember"/>
    <x v="0"/>
    <s v="EVU-BFV Maconomy"/>
    <x v="8"/>
    <n v="0"/>
  </r>
  <r>
    <x v="0"/>
    <s v="Desember"/>
    <x v="0"/>
    <s v="EVU-BFV Maconomy"/>
    <x v="9"/>
    <n v="0"/>
  </r>
  <r>
    <x v="0"/>
    <s v="Desember"/>
    <x v="0"/>
    <s v="Topp prosjekt"/>
    <x v="0"/>
    <n v="0"/>
  </r>
  <r>
    <x v="0"/>
    <s v="Desember"/>
    <x v="0"/>
    <s v="Topp prosjekt"/>
    <x v="1"/>
    <n v="0"/>
  </r>
  <r>
    <x v="0"/>
    <s v="Desember"/>
    <x v="0"/>
    <s v="Topp prosjekt"/>
    <x v="2"/>
    <n v="0"/>
  </r>
  <r>
    <x v="0"/>
    <s v="Desember"/>
    <x v="0"/>
    <s v="Topp prosjekt"/>
    <x v="3"/>
    <n v="0"/>
  </r>
  <r>
    <x v="0"/>
    <s v="Desember"/>
    <x v="0"/>
    <s v="Topp prosjekt"/>
    <x v="4"/>
    <n v="0"/>
  </r>
  <r>
    <x v="0"/>
    <s v="Desember"/>
    <x v="0"/>
    <s v="Topp prosjekt"/>
    <x v="5"/>
    <n v="0"/>
  </r>
  <r>
    <x v="0"/>
    <s v="Desember"/>
    <x v="0"/>
    <s v="Topp prosjekt"/>
    <x v="6"/>
    <n v="0"/>
  </r>
  <r>
    <x v="0"/>
    <s v="Desember"/>
    <x v="0"/>
    <s v="Topp prosjekt"/>
    <x v="7"/>
    <n v="0"/>
  </r>
  <r>
    <x v="0"/>
    <s v="Desember"/>
    <x v="0"/>
    <s v="Topp prosjekt"/>
    <x v="8"/>
    <n v="0"/>
  </r>
  <r>
    <x v="0"/>
    <s v="Desember"/>
    <x v="0"/>
    <s v="Topp prosjekt"/>
    <x v="9"/>
    <n v="0"/>
  </r>
  <r>
    <x v="0"/>
    <s v="Desember"/>
    <x v="1"/>
    <s v="RD"/>
    <x v="0"/>
    <n v="6574.8530000000001"/>
  </r>
  <r>
    <x v="0"/>
    <s v="Desember"/>
    <x v="1"/>
    <s v="RD"/>
    <x v="1"/>
    <n v="11377.084999999999"/>
  </r>
  <r>
    <x v="0"/>
    <s v="Desember"/>
    <x v="1"/>
    <s v="RD"/>
    <x v="2"/>
    <n v="7364.9549999999999"/>
  </r>
  <r>
    <x v="0"/>
    <s v="Desember"/>
    <x v="1"/>
    <s v="RD"/>
    <x v="3"/>
    <n v="11769.295"/>
  </r>
  <r>
    <x v="0"/>
    <s v="Desember"/>
    <x v="1"/>
    <s v="RD"/>
    <x v="4"/>
    <n v="7526.2569999999996"/>
  </r>
  <r>
    <x v="0"/>
    <s v="Desember"/>
    <x v="1"/>
    <s v="RD"/>
    <x v="5"/>
    <n v="17487.773000000001"/>
  </r>
  <r>
    <x v="0"/>
    <s v="Desember"/>
    <x v="1"/>
    <s v="RD"/>
    <x v="6"/>
    <n v="15218.305"/>
  </r>
  <r>
    <x v="0"/>
    <s v="Desember"/>
    <x v="1"/>
    <s v="RD"/>
    <x v="7"/>
    <n v="4050.0369999999998"/>
  </r>
  <r>
    <x v="0"/>
    <s v="Desember"/>
    <x v="1"/>
    <s v="RD"/>
    <x v="8"/>
    <n v="7566.5079999999998"/>
  </r>
  <r>
    <x v="0"/>
    <s v="Desember"/>
    <x v="1"/>
    <s v="RD"/>
    <x v="9"/>
    <n v="899.41300000000001"/>
  </r>
  <r>
    <x v="0"/>
    <s v="Desember"/>
    <x v="1"/>
    <s v="RSO"/>
    <x v="0"/>
    <n v="1813.9449999999999"/>
  </r>
  <r>
    <x v="0"/>
    <s v="Desember"/>
    <x v="1"/>
    <s v="RSO"/>
    <x v="1"/>
    <n v="20526.988000000001"/>
  </r>
  <r>
    <x v="0"/>
    <s v="Desember"/>
    <x v="1"/>
    <s v="RSO"/>
    <x v="2"/>
    <n v="11555.976000000001"/>
  </r>
  <r>
    <x v="0"/>
    <s v="Desember"/>
    <x v="1"/>
    <s v="RSO"/>
    <x v="3"/>
    <n v="14899.534"/>
  </r>
  <r>
    <x v="0"/>
    <s v="Desember"/>
    <x v="1"/>
    <s v="RSO"/>
    <x v="4"/>
    <n v="8661.7739999999994"/>
  </r>
  <r>
    <x v="0"/>
    <s v="Desember"/>
    <x v="1"/>
    <s v="RSO"/>
    <x v="5"/>
    <n v="7450.5389999999998"/>
  </r>
  <r>
    <x v="0"/>
    <s v="Desember"/>
    <x v="1"/>
    <s v="RSO"/>
    <x v="6"/>
    <n v="9179.0959999999995"/>
  </r>
  <r>
    <x v="0"/>
    <s v="Desember"/>
    <x v="1"/>
    <s v="RSO"/>
    <x v="7"/>
    <n v="665.63800000000003"/>
  </r>
  <r>
    <x v="0"/>
    <s v="Desember"/>
    <x v="1"/>
    <s v="RSO"/>
    <x v="8"/>
    <n v="2033.1320000000001"/>
  </r>
  <r>
    <x v="0"/>
    <s v="Desember"/>
    <x v="1"/>
    <s v="RSO"/>
    <x v="9"/>
    <n v="0"/>
  </r>
  <r>
    <x v="0"/>
    <s v="Desember"/>
    <x v="1"/>
    <s v="EVU-BFV Maconomy"/>
    <x v="0"/>
    <n v="0"/>
  </r>
  <r>
    <x v="0"/>
    <s v="Desember"/>
    <x v="1"/>
    <s v="EVU-BFV Maconomy"/>
    <x v="1"/>
    <n v="0"/>
  </r>
  <r>
    <x v="0"/>
    <s v="Desember"/>
    <x v="1"/>
    <s v="EVU-BFV Maconomy"/>
    <x v="2"/>
    <n v="0"/>
  </r>
  <r>
    <x v="0"/>
    <s v="Desember"/>
    <x v="1"/>
    <s v="EVU-BFV Maconomy"/>
    <x v="3"/>
    <n v="0.16900000000000001"/>
  </r>
  <r>
    <x v="0"/>
    <s v="Desember"/>
    <x v="1"/>
    <s v="EVU-BFV Maconomy"/>
    <x v="4"/>
    <n v="0"/>
  </r>
  <r>
    <x v="0"/>
    <s v="Desember"/>
    <x v="1"/>
    <s v="EVU-BFV Maconomy"/>
    <x v="5"/>
    <n v="0"/>
  </r>
  <r>
    <x v="0"/>
    <s v="Desember"/>
    <x v="1"/>
    <s v="EVU-BFV Maconomy"/>
    <x v="6"/>
    <n v="0"/>
  </r>
  <r>
    <x v="0"/>
    <s v="Desember"/>
    <x v="1"/>
    <s v="EVU-BFV Maconomy"/>
    <x v="7"/>
    <n v="0"/>
  </r>
  <r>
    <x v="0"/>
    <s v="Desember"/>
    <x v="1"/>
    <s v="EVU-BFV Maconomy"/>
    <x v="8"/>
    <n v="0"/>
  </r>
  <r>
    <x v="0"/>
    <s v="Desember"/>
    <x v="1"/>
    <s v="EVU-BFV Maconomy"/>
    <x v="9"/>
    <n v="0"/>
  </r>
  <r>
    <x v="0"/>
    <s v="Desember"/>
    <x v="1"/>
    <s v="Topp prosjekt"/>
    <x v="0"/>
    <n v="0"/>
  </r>
  <r>
    <x v="0"/>
    <s v="Desember"/>
    <x v="1"/>
    <s v="Topp prosjekt"/>
    <x v="1"/>
    <n v="0"/>
  </r>
  <r>
    <x v="0"/>
    <s v="Desember"/>
    <x v="1"/>
    <s v="Topp prosjekt"/>
    <x v="2"/>
    <n v="0"/>
  </r>
  <r>
    <x v="0"/>
    <s v="Desember"/>
    <x v="1"/>
    <s v="Topp prosjekt"/>
    <x v="3"/>
    <n v="0"/>
  </r>
  <r>
    <x v="0"/>
    <s v="Desember"/>
    <x v="1"/>
    <s v="Topp prosjekt"/>
    <x v="4"/>
    <n v="0"/>
  </r>
  <r>
    <x v="0"/>
    <s v="Desember"/>
    <x v="1"/>
    <s v="Topp prosjekt"/>
    <x v="5"/>
    <n v="0"/>
  </r>
  <r>
    <x v="0"/>
    <s v="Desember"/>
    <x v="1"/>
    <s v="Topp prosjekt"/>
    <x v="6"/>
    <n v="0"/>
  </r>
  <r>
    <x v="0"/>
    <s v="Desember"/>
    <x v="1"/>
    <s v="Topp prosjekt"/>
    <x v="7"/>
    <n v="0"/>
  </r>
  <r>
    <x v="0"/>
    <s v="Desember"/>
    <x v="1"/>
    <s v="Topp prosjekt"/>
    <x v="8"/>
    <n v="0"/>
  </r>
  <r>
    <x v="0"/>
    <s v="Desember"/>
    <x v="1"/>
    <s v="Topp prosjekt"/>
    <x v="9"/>
    <n v="0"/>
  </r>
  <r>
    <x v="0"/>
    <s v="Desember"/>
    <x v="2"/>
    <s v="RD"/>
    <x v="0"/>
    <n v="2671.2759999999998"/>
  </r>
  <r>
    <x v="0"/>
    <s v="Desember"/>
    <x v="2"/>
    <s v="RD"/>
    <x v="1"/>
    <n v="590.70000000000005"/>
  </r>
  <r>
    <x v="0"/>
    <s v="Desember"/>
    <x v="2"/>
    <s v="RD"/>
    <x v="2"/>
    <n v="112.474"/>
  </r>
  <r>
    <x v="0"/>
    <s v="Desember"/>
    <x v="2"/>
    <s v="RD"/>
    <x v="3"/>
    <n v="4677.8190000000004"/>
  </r>
  <r>
    <x v="0"/>
    <s v="Desember"/>
    <x v="2"/>
    <s v="RD"/>
    <x v="4"/>
    <n v="1702.008"/>
  </r>
  <r>
    <x v="0"/>
    <s v="Desember"/>
    <x v="2"/>
    <s v="RD"/>
    <x v="5"/>
    <n v="2537.6210000000001"/>
  </r>
  <r>
    <x v="0"/>
    <s v="Desember"/>
    <x v="2"/>
    <s v="RD"/>
    <x v="6"/>
    <n v="3371.8119999999999"/>
  </r>
  <r>
    <x v="0"/>
    <s v="Desember"/>
    <x v="2"/>
    <s v="RD"/>
    <x v="7"/>
    <n v="360.13"/>
  </r>
  <r>
    <x v="0"/>
    <s v="Desember"/>
    <x v="2"/>
    <s v="RD"/>
    <x v="8"/>
    <n v="74.748999999999995"/>
  </r>
  <r>
    <x v="0"/>
    <s v="Desember"/>
    <x v="2"/>
    <s v="RD"/>
    <x v="9"/>
    <n v="403.15199999999999"/>
  </r>
  <r>
    <x v="0"/>
    <s v="Desember"/>
    <x v="2"/>
    <s v="RSO"/>
    <x v="0"/>
    <n v="84.05"/>
  </r>
  <r>
    <x v="0"/>
    <s v="Desember"/>
    <x v="2"/>
    <s v="RSO"/>
    <x v="1"/>
    <n v="-4172.2160000000003"/>
  </r>
  <r>
    <x v="0"/>
    <s v="Desember"/>
    <x v="2"/>
    <s v="RSO"/>
    <x v="2"/>
    <n v="69.551000000000002"/>
  </r>
  <r>
    <x v="0"/>
    <s v="Desember"/>
    <x v="2"/>
    <s v="RSO"/>
    <x v="3"/>
    <n v="58.506999999999998"/>
  </r>
  <r>
    <x v="0"/>
    <s v="Desember"/>
    <x v="2"/>
    <s v="RSO"/>
    <x v="4"/>
    <n v="174.15899999999999"/>
  </r>
  <r>
    <x v="0"/>
    <s v="Desember"/>
    <x v="2"/>
    <s v="RSO"/>
    <x v="5"/>
    <n v="240.97300000000001"/>
  </r>
  <r>
    <x v="0"/>
    <s v="Desember"/>
    <x v="2"/>
    <s v="RSO"/>
    <x v="6"/>
    <n v="-177.01"/>
  </r>
  <r>
    <x v="0"/>
    <s v="Desember"/>
    <x v="2"/>
    <s v="RSO"/>
    <x v="7"/>
    <n v="175.018"/>
  </r>
  <r>
    <x v="0"/>
    <s v="Desember"/>
    <x v="2"/>
    <s v="RSO"/>
    <x v="8"/>
    <n v="4.2290000000000001"/>
  </r>
  <r>
    <x v="0"/>
    <s v="Desember"/>
    <x v="2"/>
    <s v="RSO"/>
    <x v="9"/>
    <n v="129.47900000000001"/>
  </r>
  <r>
    <x v="0"/>
    <s v="Desember"/>
    <x v="2"/>
    <s v="EVU-BFV Maconomy"/>
    <x v="0"/>
    <n v="0"/>
  </r>
  <r>
    <x v="0"/>
    <s v="Desember"/>
    <x v="2"/>
    <s v="EVU-BFV Maconomy"/>
    <x v="1"/>
    <n v="0"/>
  </r>
  <r>
    <x v="0"/>
    <s v="Desember"/>
    <x v="2"/>
    <s v="EVU-BFV Maconomy"/>
    <x v="2"/>
    <n v="0"/>
  </r>
  <r>
    <x v="0"/>
    <s v="Desember"/>
    <x v="2"/>
    <s v="EVU-BFV Maconomy"/>
    <x v="3"/>
    <n v="4.92"/>
  </r>
  <r>
    <x v="0"/>
    <s v="Desember"/>
    <x v="2"/>
    <s v="EVU-BFV Maconomy"/>
    <x v="4"/>
    <n v="0"/>
  </r>
  <r>
    <x v="0"/>
    <s v="Desember"/>
    <x v="2"/>
    <s v="EVU-BFV Maconomy"/>
    <x v="5"/>
    <n v="0"/>
  </r>
  <r>
    <x v="0"/>
    <s v="Desember"/>
    <x v="2"/>
    <s v="EVU-BFV Maconomy"/>
    <x v="6"/>
    <n v="0"/>
  </r>
  <r>
    <x v="0"/>
    <s v="Desember"/>
    <x v="2"/>
    <s v="EVU-BFV Maconomy"/>
    <x v="7"/>
    <n v="50.241"/>
  </r>
  <r>
    <x v="0"/>
    <s v="Desember"/>
    <x v="2"/>
    <s v="EVU-BFV Maconomy"/>
    <x v="8"/>
    <n v="0"/>
  </r>
  <r>
    <x v="0"/>
    <s v="Desember"/>
    <x v="2"/>
    <s v="EVU-BFV Maconomy"/>
    <x v="9"/>
    <n v="0"/>
  </r>
  <r>
    <x v="0"/>
    <s v="Desember"/>
    <x v="2"/>
    <s v="Topp prosjekt"/>
    <x v="0"/>
    <n v="0"/>
  </r>
  <r>
    <x v="0"/>
    <s v="Desember"/>
    <x v="2"/>
    <s v="Topp prosjekt"/>
    <x v="1"/>
    <n v="0"/>
  </r>
  <r>
    <x v="0"/>
    <s v="Desember"/>
    <x v="2"/>
    <s v="Topp prosjekt"/>
    <x v="2"/>
    <n v="0"/>
  </r>
  <r>
    <x v="0"/>
    <s v="Desember"/>
    <x v="2"/>
    <s v="Topp prosjekt"/>
    <x v="3"/>
    <n v="0"/>
  </r>
  <r>
    <x v="0"/>
    <s v="Desember"/>
    <x v="2"/>
    <s v="Topp prosjekt"/>
    <x v="4"/>
    <n v="0"/>
  </r>
  <r>
    <x v="0"/>
    <s v="Desember"/>
    <x v="2"/>
    <s v="Topp prosjekt"/>
    <x v="5"/>
    <n v="0"/>
  </r>
  <r>
    <x v="0"/>
    <s v="Desember"/>
    <x v="2"/>
    <s v="Topp prosjekt"/>
    <x v="6"/>
    <n v="0"/>
  </r>
  <r>
    <x v="0"/>
    <s v="Desember"/>
    <x v="2"/>
    <s v="Topp prosjekt"/>
    <x v="7"/>
    <n v="0"/>
  </r>
  <r>
    <x v="0"/>
    <s v="Desember"/>
    <x v="2"/>
    <s v="Topp prosjekt"/>
    <x v="8"/>
    <n v="0"/>
  </r>
  <r>
    <x v="0"/>
    <s v="Desember"/>
    <x v="2"/>
    <s v="Topp prosjekt"/>
    <x v="9"/>
    <n v="0"/>
  </r>
  <r>
    <x v="0"/>
    <s v="Desember"/>
    <x v="3"/>
    <s v="RD"/>
    <x v="0"/>
    <n v="-793.57600000000002"/>
  </r>
  <r>
    <x v="0"/>
    <s v="Desember"/>
    <x v="3"/>
    <s v="RD"/>
    <x v="1"/>
    <n v="-1317.5440000000001"/>
  </r>
  <r>
    <x v="0"/>
    <s v="Desember"/>
    <x v="3"/>
    <s v="RD"/>
    <x v="2"/>
    <n v="-573.97699999999998"/>
  </r>
  <r>
    <x v="0"/>
    <s v="Desember"/>
    <x v="3"/>
    <s v="RD"/>
    <x v="3"/>
    <n v="-1614.24"/>
  </r>
  <r>
    <x v="0"/>
    <s v="Desember"/>
    <x v="3"/>
    <s v="RD"/>
    <x v="4"/>
    <n v="-757.91600000000005"/>
  </r>
  <r>
    <x v="0"/>
    <s v="Desember"/>
    <x v="3"/>
    <s v="RD"/>
    <x v="5"/>
    <n v="-749.03700000000003"/>
  </r>
  <r>
    <x v="0"/>
    <s v="Desember"/>
    <x v="3"/>
    <s v="RD"/>
    <x v="6"/>
    <n v="-2128.8910000000001"/>
  </r>
  <r>
    <x v="0"/>
    <s v="Desember"/>
    <x v="3"/>
    <s v="RD"/>
    <x v="7"/>
    <n v="-1011.529"/>
  </r>
  <r>
    <x v="0"/>
    <s v="Desember"/>
    <x v="3"/>
    <s v="RD"/>
    <x v="8"/>
    <n v="-1267.664"/>
  </r>
  <r>
    <x v="0"/>
    <s v="Desember"/>
    <x v="3"/>
    <s v="RD"/>
    <x v="9"/>
    <n v="-687.08399999999995"/>
  </r>
  <r>
    <x v="0"/>
    <s v="Desember"/>
    <x v="3"/>
    <s v="RSO"/>
    <x v="0"/>
    <n v="0"/>
  </r>
  <r>
    <x v="0"/>
    <s v="Desember"/>
    <x v="3"/>
    <s v="RSO"/>
    <x v="1"/>
    <n v="-719.976"/>
  </r>
  <r>
    <x v="0"/>
    <s v="Desember"/>
    <x v="3"/>
    <s v="RSO"/>
    <x v="2"/>
    <n v="-140.798"/>
  </r>
  <r>
    <x v="0"/>
    <s v="Desember"/>
    <x v="3"/>
    <s v="RSO"/>
    <x v="3"/>
    <n v="-177.48"/>
  </r>
  <r>
    <x v="0"/>
    <s v="Desember"/>
    <x v="3"/>
    <s v="RSO"/>
    <x v="4"/>
    <n v="-784.75800000000004"/>
  </r>
  <r>
    <x v="0"/>
    <s v="Desember"/>
    <x v="3"/>
    <s v="RSO"/>
    <x v="5"/>
    <n v="-222.19200000000001"/>
  </r>
  <r>
    <x v="0"/>
    <s v="Desember"/>
    <x v="3"/>
    <s v="RSO"/>
    <x v="6"/>
    <n v="-698.24800000000005"/>
  </r>
  <r>
    <x v="0"/>
    <s v="Desember"/>
    <x v="3"/>
    <s v="RSO"/>
    <x v="7"/>
    <n v="1.905"/>
  </r>
  <r>
    <x v="0"/>
    <s v="Desember"/>
    <x v="3"/>
    <s v="RSO"/>
    <x v="8"/>
    <n v="-530.68899999999996"/>
  </r>
  <r>
    <x v="0"/>
    <s v="Desember"/>
    <x v="3"/>
    <s v="RSO"/>
    <x v="9"/>
    <n v="-153.55500000000001"/>
  </r>
  <r>
    <x v="0"/>
    <s v="Desember"/>
    <x v="3"/>
    <s v="EVU-BFV Maconomy"/>
    <x v="0"/>
    <n v="0"/>
  </r>
  <r>
    <x v="0"/>
    <s v="Desember"/>
    <x v="3"/>
    <s v="EVU-BFV Maconomy"/>
    <x v="1"/>
    <n v="0"/>
  </r>
  <r>
    <x v="0"/>
    <s v="Desember"/>
    <x v="3"/>
    <s v="EVU-BFV Maconomy"/>
    <x v="2"/>
    <n v="0"/>
  </r>
  <r>
    <x v="0"/>
    <s v="Desember"/>
    <x v="3"/>
    <s v="EVU-BFV Maconomy"/>
    <x v="3"/>
    <n v="0"/>
  </r>
  <r>
    <x v="0"/>
    <s v="Desember"/>
    <x v="3"/>
    <s v="EVU-BFV Maconomy"/>
    <x v="4"/>
    <n v="0"/>
  </r>
  <r>
    <x v="0"/>
    <s v="Desember"/>
    <x v="3"/>
    <s v="EVU-BFV Maconomy"/>
    <x v="5"/>
    <n v="0"/>
  </r>
  <r>
    <x v="0"/>
    <s v="Desember"/>
    <x v="3"/>
    <s v="EVU-BFV Maconomy"/>
    <x v="6"/>
    <n v="0"/>
  </r>
  <r>
    <x v="0"/>
    <s v="Desember"/>
    <x v="3"/>
    <s v="EVU-BFV Maconomy"/>
    <x v="7"/>
    <n v="0"/>
  </r>
  <r>
    <x v="0"/>
    <s v="Desember"/>
    <x v="3"/>
    <s v="EVU-BFV Maconomy"/>
    <x v="8"/>
    <n v="0"/>
  </r>
  <r>
    <x v="0"/>
    <s v="Desember"/>
    <x v="3"/>
    <s v="EVU-BFV Maconomy"/>
    <x v="9"/>
    <n v="0"/>
  </r>
  <r>
    <x v="0"/>
    <s v="Desember"/>
    <x v="3"/>
    <s v="Topp prosjekt"/>
    <x v="0"/>
    <n v="0"/>
  </r>
  <r>
    <x v="0"/>
    <s v="Desember"/>
    <x v="3"/>
    <s v="Topp prosjekt"/>
    <x v="1"/>
    <n v="0"/>
  </r>
  <r>
    <x v="0"/>
    <s v="Desember"/>
    <x v="3"/>
    <s v="Topp prosjekt"/>
    <x v="2"/>
    <n v="0"/>
  </r>
  <r>
    <x v="0"/>
    <s v="Desember"/>
    <x v="3"/>
    <s v="Topp prosjekt"/>
    <x v="3"/>
    <n v="0"/>
  </r>
  <r>
    <x v="0"/>
    <s v="Desember"/>
    <x v="3"/>
    <s v="Topp prosjekt"/>
    <x v="4"/>
    <n v="0"/>
  </r>
  <r>
    <x v="0"/>
    <s v="Desember"/>
    <x v="3"/>
    <s v="Topp prosjekt"/>
    <x v="5"/>
    <n v="0"/>
  </r>
  <r>
    <x v="0"/>
    <s v="Desember"/>
    <x v="3"/>
    <s v="Topp prosjekt"/>
    <x v="6"/>
    <n v="0"/>
  </r>
  <r>
    <x v="0"/>
    <s v="Desember"/>
    <x v="3"/>
    <s v="Topp prosjekt"/>
    <x v="7"/>
    <n v="0"/>
  </r>
  <r>
    <x v="0"/>
    <s v="Desember"/>
    <x v="3"/>
    <s v="Topp prosjekt"/>
    <x v="8"/>
    <n v="0"/>
  </r>
  <r>
    <x v="0"/>
    <s v="Desember"/>
    <x v="3"/>
    <s v="Topp prosjekt"/>
    <x v="9"/>
    <n v="0"/>
  </r>
  <r>
    <x v="1"/>
    <s v="Desember"/>
    <x v="0"/>
    <s v="RD"/>
    <x v="0"/>
    <n v="32610.833999999999"/>
  </r>
  <r>
    <x v="1"/>
    <s v="Desember"/>
    <x v="0"/>
    <s v="RD"/>
    <x v="1"/>
    <n v="51892.074999999997"/>
  </r>
  <r>
    <x v="1"/>
    <s v="Desember"/>
    <x v="0"/>
    <s v="RD"/>
    <x v="2"/>
    <n v="37141"/>
  </r>
  <r>
    <x v="1"/>
    <s v="Desember"/>
    <x v="0"/>
    <s v="RD"/>
    <x v="3"/>
    <n v="69040.33"/>
  </r>
  <r>
    <x v="1"/>
    <s v="Desember"/>
    <x v="0"/>
    <s v="RD"/>
    <x v="4"/>
    <n v="27408.154999999999"/>
  </r>
  <r>
    <x v="1"/>
    <s v="Desember"/>
    <x v="0"/>
    <s v="RD"/>
    <x v="5"/>
    <n v="34432.944000000003"/>
  </r>
  <r>
    <x v="1"/>
    <s v="Desember"/>
    <x v="0"/>
    <s v="RD"/>
    <x v="6"/>
    <n v="59825.877"/>
  </r>
  <r>
    <x v="1"/>
    <s v="Desember"/>
    <x v="0"/>
    <s v="RD"/>
    <x v="7"/>
    <n v="15706.816000000001"/>
  </r>
  <r>
    <x v="1"/>
    <s v="Desember"/>
    <x v="0"/>
    <s v="RD"/>
    <x v="8"/>
    <n v="17615.823"/>
  </r>
  <r>
    <x v="1"/>
    <s v="Desember"/>
    <x v="0"/>
    <s v="RD"/>
    <x v="9"/>
    <n v="12338.434999999999"/>
  </r>
  <r>
    <x v="1"/>
    <s v="Desember"/>
    <x v="0"/>
    <s v="RSO"/>
    <x v="0"/>
    <n v="0"/>
  </r>
  <r>
    <x v="1"/>
    <s v="Desember"/>
    <x v="0"/>
    <s v="RSO"/>
    <x v="1"/>
    <n v="1624.347"/>
  </r>
  <r>
    <x v="1"/>
    <s v="Desember"/>
    <x v="0"/>
    <s v="RSO"/>
    <x v="2"/>
    <n v="4.5999999999999999E-2"/>
  </r>
  <r>
    <x v="1"/>
    <s v="Desember"/>
    <x v="0"/>
    <s v="RSO"/>
    <x v="3"/>
    <n v="44.694000000000003"/>
  </r>
  <r>
    <x v="1"/>
    <s v="Desember"/>
    <x v="0"/>
    <s v="RSO"/>
    <x v="4"/>
    <n v="0"/>
  </r>
  <r>
    <x v="1"/>
    <s v="Desember"/>
    <x v="0"/>
    <s v="RSO"/>
    <x v="5"/>
    <n v="778.904"/>
  </r>
  <r>
    <x v="1"/>
    <s v="Desember"/>
    <x v="0"/>
    <s v="RSO"/>
    <x v="6"/>
    <n v="1077.9649999999999"/>
  </r>
  <r>
    <x v="1"/>
    <s v="Desember"/>
    <x v="0"/>
    <s v="RSO"/>
    <x v="7"/>
    <n v="0"/>
  </r>
  <r>
    <x v="1"/>
    <s v="Desember"/>
    <x v="0"/>
    <s v="RSO"/>
    <x v="8"/>
    <n v="0"/>
  </r>
  <r>
    <x v="1"/>
    <s v="Desember"/>
    <x v="0"/>
    <s v="RSO"/>
    <x v="9"/>
    <n v="1282.8340000000001"/>
  </r>
  <r>
    <x v="1"/>
    <s v="Desember"/>
    <x v="0"/>
    <s v="EVU-BFV Maconomy"/>
    <x v="0"/>
    <n v="0"/>
  </r>
  <r>
    <x v="1"/>
    <s v="Desember"/>
    <x v="0"/>
    <s v="EVU-BFV Maconomy"/>
    <x v="1"/>
    <n v="0"/>
  </r>
  <r>
    <x v="1"/>
    <s v="Desember"/>
    <x v="0"/>
    <s v="EVU-BFV Maconomy"/>
    <x v="2"/>
    <n v="0"/>
  </r>
  <r>
    <x v="1"/>
    <s v="Desember"/>
    <x v="0"/>
    <s v="EVU-BFV Maconomy"/>
    <x v="3"/>
    <n v="0"/>
  </r>
  <r>
    <x v="1"/>
    <s v="Desember"/>
    <x v="0"/>
    <s v="EVU-BFV Maconomy"/>
    <x v="4"/>
    <n v="0"/>
  </r>
  <r>
    <x v="1"/>
    <s v="Desember"/>
    <x v="0"/>
    <s v="EVU-BFV Maconomy"/>
    <x v="5"/>
    <n v="0"/>
  </r>
  <r>
    <x v="1"/>
    <s v="Desember"/>
    <x v="0"/>
    <s v="EVU-BFV Maconomy"/>
    <x v="6"/>
    <n v="0"/>
  </r>
  <r>
    <x v="1"/>
    <s v="Desember"/>
    <x v="0"/>
    <s v="EVU-BFV Maconomy"/>
    <x v="7"/>
    <n v="15.375999999999999"/>
  </r>
  <r>
    <x v="1"/>
    <s v="Desember"/>
    <x v="0"/>
    <s v="EVU-BFV Maconomy"/>
    <x v="8"/>
    <n v="0"/>
  </r>
  <r>
    <x v="1"/>
    <s v="Desember"/>
    <x v="0"/>
    <s v="EVU-BFV Maconomy"/>
    <x v="9"/>
    <n v="0"/>
  </r>
  <r>
    <x v="1"/>
    <s v="Desember"/>
    <x v="0"/>
    <s v="Topp prosjekt"/>
    <x v="0"/>
    <n v="0"/>
  </r>
  <r>
    <x v="1"/>
    <s v="Desember"/>
    <x v="0"/>
    <s v="Topp prosjekt"/>
    <x v="1"/>
    <n v="0"/>
  </r>
  <r>
    <x v="1"/>
    <s v="Desember"/>
    <x v="0"/>
    <s v="Topp prosjekt"/>
    <x v="2"/>
    <n v="0"/>
  </r>
  <r>
    <x v="1"/>
    <s v="Desember"/>
    <x v="0"/>
    <s v="Topp prosjekt"/>
    <x v="3"/>
    <n v="0"/>
  </r>
  <r>
    <x v="1"/>
    <s v="Desember"/>
    <x v="0"/>
    <s v="Topp prosjekt"/>
    <x v="4"/>
    <n v="0"/>
  </r>
  <r>
    <x v="1"/>
    <s v="Desember"/>
    <x v="0"/>
    <s v="Topp prosjekt"/>
    <x v="5"/>
    <n v="0"/>
  </r>
  <r>
    <x v="1"/>
    <s v="Desember"/>
    <x v="0"/>
    <s v="Topp prosjekt"/>
    <x v="6"/>
    <n v="0"/>
  </r>
  <r>
    <x v="1"/>
    <s v="Desember"/>
    <x v="0"/>
    <s v="Topp prosjekt"/>
    <x v="7"/>
    <n v="0"/>
  </r>
  <r>
    <x v="1"/>
    <s v="Desember"/>
    <x v="0"/>
    <s v="Topp prosjekt"/>
    <x v="8"/>
    <n v="0"/>
  </r>
  <r>
    <x v="1"/>
    <s v="Desember"/>
    <x v="0"/>
    <s v="Topp prosjekt"/>
    <x v="9"/>
    <n v="0"/>
  </r>
  <r>
    <x v="1"/>
    <s v="Desember"/>
    <x v="1"/>
    <s v="RD"/>
    <x v="0"/>
    <n v="5901.27"/>
  </r>
  <r>
    <x v="1"/>
    <s v="Desember"/>
    <x v="1"/>
    <s v="RD"/>
    <x v="1"/>
    <n v="11781.129000000001"/>
  </r>
  <r>
    <x v="1"/>
    <s v="Desember"/>
    <x v="1"/>
    <s v="RD"/>
    <x v="2"/>
    <n v="8869.1059999999998"/>
  </r>
  <r>
    <x v="1"/>
    <s v="Desember"/>
    <x v="1"/>
    <s v="RD"/>
    <x v="3"/>
    <n v="14294.779"/>
  </r>
  <r>
    <x v="1"/>
    <s v="Desember"/>
    <x v="1"/>
    <s v="RD"/>
    <x v="4"/>
    <n v="7058.6769999999997"/>
  </r>
  <r>
    <x v="1"/>
    <s v="Desember"/>
    <x v="1"/>
    <s v="RD"/>
    <x v="5"/>
    <n v="16906.403999999999"/>
  </r>
  <r>
    <x v="1"/>
    <s v="Desember"/>
    <x v="1"/>
    <s v="RD"/>
    <x v="6"/>
    <n v="18622.832999999999"/>
  </r>
  <r>
    <x v="1"/>
    <s v="Desember"/>
    <x v="1"/>
    <s v="RD"/>
    <x v="7"/>
    <n v="3447.5329999999999"/>
  </r>
  <r>
    <x v="1"/>
    <s v="Desember"/>
    <x v="1"/>
    <s v="RD"/>
    <x v="8"/>
    <n v="6023.8310000000001"/>
  </r>
  <r>
    <x v="1"/>
    <s v="Desember"/>
    <x v="1"/>
    <s v="RD"/>
    <x v="9"/>
    <n v="2272.8359999999998"/>
  </r>
  <r>
    <x v="1"/>
    <s v="Desember"/>
    <x v="1"/>
    <s v="RSO"/>
    <x v="0"/>
    <n v="1427.193"/>
  </r>
  <r>
    <x v="1"/>
    <s v="Desember"/>
    <x v="1"/>
    <s v="RSO"/>
    <x v="1"/>
    <n v="18322.931"/>
  </r>
  <r>
    <x v="1"/>
    <s v="Desember"/>
    <x v="1"/>
    <s v="RSO"/>
    <x v="2"/>
    <n v="12754.24"/>
  </r>
  <r>
    <x v="1"/>
    <s v="Desember"/>
    <x v="1"/>
    <s v="RSO"/>
    <x v="3"/>
    <n v="15511.538"/>
  </r>
  <r>
    <x v="1"/>
    <s v="Desember"/>
    <x v="1"/>
    <s v="RSO"/>
    <x v="4"/>
    <n v="10096.540000000001"/>
  </r>
  <r>
    <x v="1"/>
    <s v="Desember"/>
    <x v="1"/>
    <s v="RSO"/>
    <x v="5"/>
    <n v="9281.36"/>
  </r>
  <r>
    <x v="1"/>
    <s v="Desember"/>
    <x v="1"/>
    <s v="RSO"/>
    <x v="6"/>
    <n v="11740.876"/>
  </r>
  <r>
    <x v="1"/>
    <s v="Desember"/>
    <x v="1"/>
    <s v="RSO"/>
    <x v="7"/>
    <n v="652.55499999999995"/>
  </r>
  <r>
    <x v="1"/>
    <s v="Desember"/>
    <x v="1"/>
    <s v="RSO"/>
    <x v="8"/>
    <n v="2428.9169999999999"/>
  </r>
  <r>
    <x v="1"/>
    <s v="Desember"/>
    <x v="1"/>
    <s v="RSO"/>
    <x v="9"/>
    <n v="0"/>
  </r>
  <r>
    <x v="1"/>
    <s v="Desember"/>
    <x v="1"/>
    <s v="EVU-BFV Maconomy"/>
    <x v="0"/>
    <n v="0"/>
  </r>
  <r>
    <x v="1"/>
    <s v="Desember"/>
    <x v="1"/>
    <s v="EVU-BFV Maconomy"/>
    <x v="1"/>
    <n v="0"/>
  </r>
  <r>
    <x v="1"/>
    <s v="Desember"/>
    <x v="1"/>
    <s v="EVU-BFV Maconomy"/>
    <x v="2"/>
    <n v="0"/>
  </r>
  <r>
    <x v="1"/>
    <s v="Desember"/>
    <x v="1"/>
    <s v="EVU-BFV Maconomy"/>
    <x v="3"/>
    <n v="0"/>
  </r>
  <r>
    <x v="1"/>
    <s v="Desember"/>
    <x v="1"/>
    <s v="EVU-BFV Maconomy"/>
    <x v="4"/>
    <n v="0"/>
  </r>
  <r>
    <x v="1"/>
    <s v="Desember"/>
    <x v="1"/>
    <s v="EVU-BFV Maconomy"/>
    <x v="5"/>
    <n v="0"/>
  </r>
  <r>
    <x v="1"/>
    <s v="Desember"/>
    <x v="1"/>
    <s v="EVU-BFV Maconomy"/>
    <x v="6"/>
    <n v="0"/>
  </r>
  <r>
    <x v="1"/>
    <s v="Desember"/>
    <x v="1"/>
    <s v="EVU-BFV Maconomy"/>
    <x v="7"/>
    <n v="0"/>
  </r>
  <r>
    <x v="1"/>
    <s v="Desember"/>
    <x v="1"/>
    <s v="EVU-BFV Maconomy"/>
    <x v="8"/>
    <n v="0"/>
  </r>
  <r>
    <x v="1"/>
    <s v="Desember"/>
    <x v="1"/>
    <s v="EVU-BFV Maconomy"/>
    <x v="9"/>
    <n v="0"/>
  </r>
  <r>
    <x v="1"/>
    <s v="Desember"/>
    <x v="1"/>
    <s v="Topp prosjekt"/>
    <x v="0"/>
    <n v="0"/>
  </r>
  <r>
    <x v="1"/>
    <s v="Desember"/>
    <x v="1"/>
    <s v="Topp prosjekt"/>
    <x v="1"/>
    <n v="0"/>
  </r>
  <r>
    <x v="1"/>
    <s v="Desember"/>
    <x v="1"/>
    <s v="Topp prosjekt"/>
    <x v="2"/>
    <n v="0"/>
  </r>
  <r>
    <x v="1"/>
    <s v="Desember"/>
    <x v="1"/>
    <s v="Topp prosjekt"/>
    <x v="3"/>
    <n v="0"/>
  </r>
  <r>
    <x v="1"/>
    <s v="Desember"/>
    <x v="1"/>
    <s v="Topp prosjekt"/>
    <x v="4"/>
    <n v="0"/>
  </r>
  <r>
    <x v="1"/>
    <s v="Desember"/>
    <x v="1"/>
    <s v="Topp prosjekt"/>
    <x v="5"/>
    <n v="0"/>
  </r>
  <r>
    <x v="1"/>
    <s v="Desember"/>
    <x v="1"/>
    <s v="Topp prosjekt"/>
    <x v="6"/>
    <n v="0"/>
  </r>
  <r>
    <x v="1"/>
    <s v="Desember"/>
    <x v="1"/>
    <s v="Topp prosjekt"/>
    <x v="7"/>
    <n v="0"/>
  </r>
  <r>
    <x v="1"/>
    <s v="Desember"/>
    <x v="1"/>
    <s v="Topp prosjekt"/>
    <x v="8"/>
    <n v="0"/>
  </r>
  <r>
    <x v="1"/>
    <s v="Desember"/>
    <x v="1"/>
    <s v="Topp prosjekt"/>
    <x v="9"/>
    <n v="0"/>
  </r>
  <r>
    <x v="1"/>
    <s v="Desember"/>
    <x v="2"/>
    <s v="RD"/>
    <x v="0"/>
    <n v="2056.3130000000001"/>
  </r>
  <r>
    <x v="1"/>
    <s v="Desember"/>
    <x v="2"/>
    <s v="RD"/>
    <x v="1"/>
    <n v="1260.4839999999999"/>
  </r>
  <r>
    <x v="1"/>
    <s v="Desember"/>
    <x v="2"/>
    <s v="RD"/>
    <x v="2"/>
    <n v="2766.4470000000001"/>
  </r>
  <r>
    <x v="1"/>
    <s v="Desember"/>
    <x v="2"/>
    <s v="RD"/>
    <x v="3"/>
    <n v="3329.3980000000001"/>
  </r>
  <r>
    <x v="1"/>
    <s v="Desember"/>
    <x v="2"/>
    <s v="RD"/>
    <x v="4"/>
    <n v="2247.04"/>
  </r>
  <r>
    <x v="1"/>
    <s v="Desember"/>
    <x v="2"/>
    <s v="RD"/>
    <x v="5"/>
    <n v="3815.8620000000001"/>
  </r>
  <r>
    <x v="1"/>
    <s v="Desember"/>
    <x v="2"/>
    <s v="RD"/>
    <x v="6"/>
    <n v="2230.3359999999998"/>
  </r>
  <r>
    <x v="1"/>
    <s v="Desember"/>
    <x v="2"/>
    <s v="RD"/>
    <x v="7"/>
    <n v="354.83800000000002"/>
  </r>
  <r>
    <x v="1"/>
    <s v="Desember"/>
    <x v="2"/>
    <s v="RD"/>
    <x v="8"/>
    <n v="804.80700000000002"/>
  </r>
  <r>
    <x v="1"/>
    <s v="Desember"/>
    <x v="2"/>
    <s v="RD"/>
    <x v="9"/>
    <n v="692.48099999999999"/>
  </r>
  <r>
    <x v="1"/>
    <s v="Desember"/>
    <x v="2"/>
    <s v="RSO"/>
    <x v="0"/>
    <n v="193.184"/>
  </r>
  <r>
    <x v="1"/>
    <s v="Desember"/>
    <x v="2"/>
    <s v="RSO"/>
    <x v="1"/>
    <n v="-3246.5419999999999"/>
  </r>
  <r>
    <x v="1"/>
    <s v="Desember"/>
    <x v="2"/>
    <s v="RSO"/>
    <x v="2"/>
    <n v="-272.8"/>
  </r>
  <r>
    <x v="1"/>
    <s v="Desember"/>
    <x v="2"/>
    <s v="RSO"/>
    <x v="3"/>
    <n v="1105.0630000000001"/>
  </r>
  <r>
    <x v="1"/>
    <s v="Desember"/>
    <x v="2"/>
    <s v="RSO"/>
    <x v="4"/>
    <n v="78.316999999999993"/>
  </r>
  <r>
    <x v="1"/>
    <s v="Desember"/>
    <x v="2"/>
    <s v="RSO"/>
    <x v="5"/>
    <n v="-686.35299999999995"/>
  </r>
  <r>
    <x v="1"/>
    <s v="Desember"/>
    <x v="2"/>
    <s v="RSO"/>
    <x v="6"/>
    <n v="194.43600000000001"/>
  </r>
  <r>
    <x v="1"/>
    <s v="Desember"/>
    <x v="2"/>
    <s v="RSO"/>
    <x v="7"/>
    <n v="81.847999999999999"/>
  </r>
  <r>
    <x v="1"/>
    <s v="Desember"/>
    <x v="2"/>
    <s v="RSO"/>
    <x v="8"/>
    <n v="62.587000000000003"/>
  </r>
  <r>
    <x v="1"/>
    <s v="Desember"/>
    <x v="2"/>
    <s v="RSO"/>
    <x v="9"/>
    <n v="2.1469999999999998"/>
  </r>
  <r>
    <x v="1"/>
    <s v="Desember"/>
    <x v="2"/>
    <s v="EVU-BFV Maconomy"/>
    <x v="0"/>
    <n v="0"/>
  </r>
  <r>
    <x v="1"/>
    <s v="Desember"/>
    <x v="2"/>
    <s v="EVU-BFV Maconomy"/>
    <x v="1"/>
    <n v="0"/>
  </r>
  <r>
    <x v="1"/>
    <s v="Desember"/>
    <x v="2"/>
    <s v="EVU-BFV Maconomy"/>
    <x v="2"/>
    <n v="0"/>
  </r>
  <r>
    <x v="1"/>
    <s v="Desember"/>
    <x v="2"/>
    <s v="EVU-BFV Maconomy"/>
    <x v="3"/>
    <n v="0"/>
  </r>
  <r>
    <x v="1"/>
    <s v="Desember"/>
    <x v="2"/>
    <s v="EVU-BFV Maconomy"/>
    <x v="4"/>
    <n v="0"/>
  </r>
  <r>
    <x v="1"/>
    <s v="Desember"/>
    <x v="2"/>
    <s v="EVU-BFV Maconomy"/>
    <x v="5"/>
    <n v="0"/>
  </r>
  <r>
    <x v="1"/>
    <s v="Desember"/>
    <x v="2"/>
    <s v="EVU-BFV Maconomy"/>
    <x v="6"/>
    <n v="0"/>
  </r>
  <r>
    <x v="1"/>
    <s v="Desember"/>
    <x v="2"/>
    <s v="EVU-BFV Maconomy"/>
    <x v="7"/>
    <n v="57.161000000000001"/>
  </r>
  <r>
    <x v="1"/>
    <s v="Desember"/>
    <x v="2"/>
    <s v="EVU-BFV Maconomy"/>
    <x v="8"/>
    <n v="0"/>
  </r>
  <r>
    <x v="1"/>
    <s v="Desember"/>
    <x v="2"/>
    <s v="EVU-BFV Maconomy"/>
    <x v="9"/>
    <n v="0"/>
  </r>
  <r>
    <x v="1"/>
    <s v="Desember"/>
    <x v="2"/>
    <s v="Topp prosjekt"/>
    <x v="0"/>
    <n v="0"/>
  </r>
  <r>
    <x v="1"/>
    <s v="Desember"/>
    <x v="2"/>
    <s v="Topp prosjekt"/>
    <x v="1"/>
    <n v="0"/>
  </r>
  <r>
    <x v="1"/>
    <s v="Desember"/>
    <x v="2"/>
    <s v="Topp prosjekt"/>
    <x v="2"/>
    <n v="0"/>
  </r>
  <r>
    <x v="1"/>
    <s v="Desember"/>
    <x v="2"/>
    <s v="Topp prosjekt"/>
    <x v="3"/>
    <n v="0"/>
  </r>
  <r>
    <x v="1"/>
    <s v="Desember"/>
    <x v="2"/>
    <s v="Topp prosjekt"/>
    <x v="4"/>
    <n v="0"/>
  </r>
  <r>
    <x v="1"/>
    <s v="Desember"/>
    <x v="2"/>
    <s v="Topp prosjekt"/>
    <x v="5"/>
    <n v="0"/>
  </r>
  <r>
    <x v="1"/>
    <s v="Desember"/>
    <x v="2"/>
    <s v="Topp prosjekt"/>
    <x v="6"/>
    <n v="0"/>
  </r>
  <r>
    <x v="1"/>
    <s v="Desember"/>
    <x v="2"/>
    <s v="Topp prosjekt"/>
    <x v="7"/>
    <n v="0"/>
  </r>
  <r>
    <x v="1"/>
    <s v="Desember"/>
    <x v="2"/>
    <s v="Topp prosjekt"/>
    <x v="8"/>
    <n v="0"/>
  </r>
  <r>
    <x v="1"/>
    <s v="Desember"/>
    <x v="2"/>
    <s v="Topp prosjekt"/>
    <x v="9"/>
    <n v="0"/>
  </r>
  <r>
    <x v="1"/>
    <s v="Desember"/>
    <x v="3"/>
    <s v="RD"/>
    <x v="0"/>
    <n v="-1320.7719999999999"/>
  </r>
  <r>
    <x v="1"/>
    <s v="Desember"/>
    <x v="3"/>
    <s v="RD"/>
    <x v="1"/>
    <n v="-1789.337"/>
  </r>
  <r>
    <x v="1"/>
    <s v="Desember"/>
    <x v="3"/>
    <s v="RD"/>
    <x v="2"/>
    <n v="-319.92099999999999"/>
  </r>
  <r>
    <x v="1"/>
    <s v="Desember"/>
    <x v="3"/>
    <s v="RD"/>
    <x v="3"/>
    <n v="-956.73199999999997"/>
  </r>
  <r>
    <x v="1"/>
    <s v="Desember"/>
    <x v="3"/>
    <s v="RD"/>
    <x v="4"/>
    <n v="-1163.318"/>
  </r>
  <r>
    <x v="1"/>
    <s v="Desember"/>
    <x v="3"/>
    <s v="RD"/>
    <x v="5"/>
    <n v="-722.86599999999999"/>
  </r>
  <r>
    <x v="1"/>
    <s v="Desember"/>
    <x v="3"/>
    <s v="RD"/>
    <x v="6"/>
    <n v="-3039.09"/>
  </r>
  <r>
    <x v="1"/>
    <s v="Desember"/>
    <x v="3"/>
    <s v="RD"/>
    <x v="7"/>
    <n v="-645.51599999999996"/>
  </r>
  <r>
    <x v="1"/>
    <s v="Desember"/>
    <x v="3"/>
    <s v="RD"/>
    <x v="8"/>
    <n v="-1121.127"/>
  </r>
  <r>
    <x v="1"/>
    <s v="Desember"/>
    <x v="3"/>
    <s v="RD"/>
    <x v="9"/>
    <n v="-424.81400000000002"/>
  </r>
  <r>
    <x v="1"/>
    <s v="Desember"/>
    <x v="3"/>
    <s v="RSO"/>
    <x v="0"/>
    <n v="0"/>
  </r>
  <r>
    <x v="1"/>
    <s v="Desember"/>
    <x v="3"/>
    <s v="RSO"/>
    <x v="1"/>
    <n v="-1185.9349999999999"/>
  </r>
  <r>
    <x v="1"/>
    <s v="Desember"/>
    <x v="3"/>
    <s v="RSO"/>
    <x v="2"/>
    <n v="-1058.3119999999999"/>
  </r>
  <r>
    <x v="1"/>
    <s v="Desember"/>
    <x v="3"/>
    <s v="RSO"/>
    <x v="3"/>
    <n v="-513.82500000000005"/>
  </r>
  <r>
    <x v="1"/>
    <s v="Desember"/>
    <x v="3"/>
    <s v="RSO"/>
    <x v="4"/>
    <n v="-741.72699999999998"/>
  </r>
  <r>
    <x v="1"/>
    <s v="Desember"/>
    <x v="3"/>
    <s v="RSO"/>
    <x v="5"/>
    <n v="-630.14300000000003"/>
  </r>
  <r>
    <x v="1"/>
    <s v="Desember"/>
    <x v="3"/>
    <s v="RSO"/>
    <x v="6"/>
    <n v="-212.52799999999999"/>
  </r>
  <r>
    <x v="1"/>
    <s v="Desember"/>
    <x v="3"/>
    <s v="RSO"/>
    <x v="7"/>
    <n v="-17.05"/>
  </r>
  <r>
    <x v="1"/>
    <s v="Desember"/>
    <x v="3"/>
    <s v="RSO"/>
    <x v="8"/>
    <n v="-289.10300000000001"/>
  </r>
  <r>
    <x v="1"/>
    <s v="Desember"/>
    <x v="3"/>
    <s v="RSO"/>
    <x v="9"/>
    <n v="0"/>
  </r>
  <r>
    <x v="1"/>
    <s v="Desember"/>
    <x v="3"/>
    <s v="EVU-BFV Maconomy"/>
    <x v="0"/>
    <n v="0"/>
  </r>
  <r>
    <x v="1"/>
    <s v="Desember"/>
    <x v="3"/>
    <s v="EVU-BFV Maconomy"/>
    <x v="1"/>
    <n v="0"/>
  </r>
  <r>
    <x v="1"/>
    <s v="Desember"/>
    <x v="3"/>
    <s v="EVU-BFV Maconomy"/>
    <x v="2"/>
    <n v="0"/>
  </r>
  <r>
    <x v="1"/>
    <s v="Desember"/>
    <x v="3"/>
    <s v="EVU-BFV Maconomy"/>
    <x v="3"/>
    <n v="0"/>
  </r>
  <r>
    <x v="1"/>
    <s v="Desember"/>
    <x v="3"/>
    <s v="EVU-BFV Maconomy"/>
    <x v="4"/>
    <n v="0"/>
  </r>
  <r>
    <x v="1"/>
    <s v="Desember"/>
    <x v="3"/>
    <s v="EVU-BFV Maconomy"/>
    <x v="5"/>
    <n v="0"/>
  </r>
  <r>
    <x v="1"/>
    <s v="Desember"/>
    <x v="3"/>
    <s v="EVU-BFV Maconomy"/>
    <x v="6"/>
    <n v="0"/>
  </r>
  <r>
    <x v="1"/>
    <s v="Desember"/>
    <x v="3"/>
    <s v="EVU-BFV Maconomy"/>
    <x v="7"/>
    <n v="0"/>
  </r>
  <r>
    <x v="1"/>
    <s v="Desember"/>
    <x v="3"/>
    <s v="EVU-BFV Maconomy"/>
    <x v="8"/>
    <n v="0"/>
  </r>
  <r>
    <x v="1"/>
    <s v="Desember"/>
    <x v="3"/>
    <s v="EVU-BFV Maconomy"/>
    <x v="9"/>
    <n v="0"/>
  </r>
  <r>
    <x v="1"/>
    <s v="Desember"/>
    <x v="3"/>
    <s v="Topp prosjekt"/>
    <x v="0"/>
    <n v="0"/>
  </r>
  <r>
    <x v="1"/>
    <s v="Desember"/>
    <x v="3"/>
    <s v="Topp prosjekt"/>
    <x v="1"/>
    <n v="0"/>
  </r>
  <r>
    <x v="1"/>
    <s v="Desember"/>
    <x v="3"/>
    <s v="Topp prosjekt"/>
    <x v="2"/>
    <n v="0"/>
  </r>
  <r>
    <x v="1"/>
    <s v="Desember"/>
    <x v="3"/>
    <s v="Topp prosjekt"/>
    <x v="3"/>
    <n v="0"/>
  </r>
  <r>
    <x v="1"/>
    <s v="Desember"/>
    <x v="3"/>
    <s v="Topp prosjekt"/>
    <x v="4"/>
    <n v="0"/>
  </r>
  <r>
    <x v="1"/>
    <s v="Desember"/>
    <x v="3"/>
    <s v="Topp prosjekt"/>
    <x v="5"/>
    <n v="0"/>
  </r>
  <r>
    <x v="1"/>
    <s v="Desember"/>
    <x v="3"/>
    <s v="Topp prosjekt"/>
    <x v="6"/>
    <n v="0"/>
  </r>
  <r>
    <x v="1"/>
    <s v="Desember"/>
    <x v="3"/>
    <s v="Topp prosjekt"/>
    <x v="7"/>
    <n v="0"/>
  </r>
  <r>
    <x v="1"/>
    <s v="Desember"/>
    <x v="3"/>
    <s v="Topp prosjekt"/>
    <x v="8"/>
    <n v="0"/>
  </r>
  <r>
    <x v="1"/>
    <s v="Desember"/>
    <x v="3"/>
    <s v="Topp prosjekt"/>
    <x v="9"/>
    <n v="0"/>
  </r>
  <r>
    <x v="2"/>
    <s v="Desember"/>
    <x v="0"/>
    <s v="RD"/>
    <x v="0"/>
    <n v="30071.304"/>
  </r>
  <r>
    <x v="2"/>
    <s v="Desember"/>
    <x v="0"/>
    <s v="RD"/>
    <x v="1"/>
    <n v="49129.516000000003"/>
  </r>
  <r>
    <x v="2"/>
    <s v="Desember"/>
    <x v="0"/>
    <s v="RD"/>
    <x v="2"/>
    <n v="37088.716"/>
  </r>
  <r>
    <x v="2"/>
    <s v="Desember"/>
    <x v="0"/>
    <s v="RD"/>
    <x v="3"/>
    <n v="64496.790999999997"/>
  </r>
  <r>
    <x v="2"/>
    <s v="Desember"/>
    <x v="0"/>
    <s v="RD"/>
    <x v="4"/>
    <n v="27641.753000000001"/>
  </r>
  <r>
    <x v="2"/>
    <s v="Desember"/>
    <x v="0"/>
    <s v="RD"/>
    <x v="5"/>
    <n v="33944.743000000002"/>
  </r>
  <r>
    <x v="2"/>
    <s v="Desember"/>
    <x v="0"/>
    <s v="RD"/>
    <x v="6"/>
    <n v="59219.195"/>
  </r>
  <r>
    <x v="2"/>
    <s v="Desember"/>
    <x v="0"/>
    <s v="RD"/>
    <x v="7"/>
    <n v="17063.376"/>
  </r>
  <r>
    <x v="2"/>
    <s v="Desember"/>
    <x v="0"/>
    <s v="RD"/>
    <x v="8"/>
    <n v="17184.726999999999"/>
  </r>
  <r>
    <x v="2"/>
    <s v="Desember"/>
    <x v="0"/>
    <s v="RD"/>
    <x v="9"/>
    <n v="11746.965"/>
  </r>
  <r>
    <x v="2"/>
    <s v="Desember"/>
    <x v="0"/>
    <s v="RSO"/>
    <x v="0"/>
    <n v="2E-3"/>
  </r>
  <r>
    <x v="2"/>
    <s v="Desember"/>
    <x v="0"/>
    <s v="RSO"/>
    <x v="1"/>
    <n v="2032.9179999999999"/>
  </r>
  <r>
    <x v="2"/>
    <s v="Desember"/>
    <x v="0"/>
    <s v="RSO"/>
    <x v="2"/>
    <n v="2.4E-2"/>
  </r>
  <r>
    <x v="2"/>
    <s v="Desember"/>
    <x v="0"/>
    <s v="RSO"/>
    <x v="3"/>
    <n v="91.332999999999998"/>
  </r>
  <r>
    <x v="2"/>
    <s v="Desember"/>
    <x v="0"/>
    <s v="RSO"/>
    <x v="4"/>
    <n v="0"/>
  </r>
  <r>
    <x v="2"/>
    <s v="Desember"/>
    <x v="0"/>
    <s v="RSO"/>
    <x v="5"/>
    <n v="783.74"/>
  </r>
  <r>
    <x v="2"/>
    <s v="Desember"/>
    <x v="0"/>
    <s v="RSO"/>
    <x v="6"/>
    <n v="1080.175"/>
  </r>
  <r>
    <x v="2"/>
    <s v="Desember"/>
    <x v="0"/>
    <s v="RSO"/>
    <x v="7"/>
    <n v="0"/>
  </r>
  <r>
    <x v="2"/>
    <s v="Desember"/>
    <x v="0"/>
    <s v="RSO"/>
    <x v="8"/>
    <n v="0"/>
  </r>
  <r>
    <x v="2"/>
    <s v="Desember"/>
    <x v="0"/>
    <s v="RSO"/>
    <x v="9"/>
    <n v="1227.817"/>
  </r>
  <r>
    <x v="2"/>
    <s v="Desember"/>
    <x v="0"/>
    <s v="EVU-BFV Maconomy"/>
    <x v="0"/>
    <n v="0"/>
  </r>
  <r>
    <x v="2"/>
    <s v="Desember"/>
    <x v="0"/>
    <s v="EVU-BFV Maconomy"/>
    <x v="1"/>
    <n v="0"/>
  </r>
  <r>
    <x v="2"/>
    <s v="Desember"/>
    <x v="0"/>
    <s v="EVU-BFV Maconomy"/>
    <x v="2"/>
    <n v="0"/>
  </r>
  <r>
    <x v="2"/>
    <s v="Desember"/>
    <x v="0"/>
    <s v="EVU-BFV Maconomy"/>
    <x v="3"/>
    <n v="0"/>
  </r>
  <r>
    <x v="2"/>
    <s v="Desember"/>
    <x v="0"/>
    <s v="EVU-BFV Maconomy"/>
    <x v="4"/>
    <n v="0"/>
  </r>
  <r>
    <x v="2"/>
    <s v="Desember"/>
    <x v="0"/>
    <s v="EVU-BFV Maconomy"/>
    <x v="5"/>
    <n v="0"/>
  </r>
  <r>
    <x v="2"/>
    <s v="Desember"/>
    <x v="0"/>
    <s v="EVU-BFV Maconomy"/>
    <x v="6"/>
    <n v="0"/>
  </r>
  <r>
    <x v="2"/>
    <s v="Desember"/>
    <x v="0"/>
    <s v="EVU-BFV Maconomy"/>
    <x v="7"/>
    <n v="0"/>
  </r>
  <r>
    <x v="2"/>
    <s v="Desember"/>
    <x v="0"/>
    <s v="EVU-BFV Maconomy"/>
    <x v="8"/>
    <n v="0"/>
  </r>
  <r>
    <x v="2"/>
    <s v="Desember"/>
    <x v="0"/>
    <s v="EVU-BFV Maconomy"/>
    <x v="9"/>
    <n v="0"/>
  </r>
  <r>
    <x v="2"/>
    <s v="Desember"/>
    <x v="0"/>
    <s v="Topp prosjekt"/>
    <x v="0"/>
    <n v="0"/>
  </r>
  <r>
    <x v="2"/>
    <s v="Desember"/>
    <x v="0"/>
    <s v="Topp prosjekt"/>
    <x v="1"/>
    <n v="0"/>
  </r>
  <r>
    <x v="2"/>
    <s v="Desember"/>
    <x v="0"/>
    <s v="Topp prosjekt"/>
    <x v="2"/>
    <n v="0"/>
  </r>
  <r>
    <x v="2"/>
    <s v="Desember"/>
    <x v="0"/>
    <s v="Topp prosjekt"/>
    <x v="3"/>
    <n v="0"/>
  </r>
  <r>
    <x v="2"/>
    <s v="Desember"/>
    <x v="0"/>
    <s v="Topp prosjekt"/>
    <x v="4"/>
    <n v="0"/>
  </r>
  <r>
    <x v="2"/>
    <s v="Desember"/>
    <x v="0"/>
    <s v="Topp prosjekt"/>
    <x v="5"/>
    <n v="0"/>
  </r>
  <r>
    <x v="2"/>
    <s v="Desember"/>
    <x v="0"/>
    <s v="Topp prosjekt"/>
    <x v="6"/>
    <n v="0"/>
  </r>
  <r>
    <x v="2"/>
    <s v="Desember"/>
    <x v="0"/>
    <s v="Topp prosjekt"/>
    <x v="7"/>
    <n v="0"/>
  </r>
  <r>
    <x v="2"/>
    <s v="Desember"/>
    <x v="0"/>
    <s v="Topp prosjekt"/>
    <x v="8"/>
    <n v="0"/>
  </r>
  <r>
    <x v="2"/>
    <s v="Desember"/>
    <x v="0"/>
    <s v="Topp prosjekt"/>
    <x v="9"/>
    <n v="0"/>
  </r>
  <r>
    <x v="2"/>
    <s v="Desember"/>
    <x v="1"/>
    <s v="RD"/>
    <x v="0"/>
    <n v="5949.9170000000004"/>
  </r>
  <r>
    <x v="2"/>
    <s v="Desember"/>
    <x v="1"/>
    <s v="RD"/>
    <x v="1"/>
    <n v="15175.642"/>
  </r>
  <r>
    <x v="2"/>
    <s v="Desember"/>
    <x v="1"/>
    <s v="RD"/>
    <x v="2"/>
    <n v="8977.0609999999997"/>
  </r>
  <r>
    <x v="2"/>
    <s v="Desember"/>
    <x v="1"/>
    <s v="RD"/>
    <x v="3"/>
    <n v="16040.678"/>
  </r>
  <r>
    <x v="2"/>
    <s v="Desember"/>
    <x v="1"/>
    <s v="RD"/>
    <x v="4"/>
    <n v="8361.7090000000007"/>
  </r>
  <r>
    <x v="2"/>
    <s v="Desember"/>
    <x v="1"/>
    <s v="RD"/>
    <x v="5"/>
    <n v="15457.929"/>
  </r>
  <r>
    <x v="2"/>
    <s v="Desember"/>
    <x v="1"/>
    <s v="RD"/>
    <x v="6"/>
    <n v="20154.968000000001"/>
  </r>
  <r>
    <x v="2"/>
    <s v="Desember"/>
    <x v="1"/>
    <s v="RD"/>
    <x v="7"/>
    <n v="1897.1610000000001"/>
  </r>
  <r>
    <x v="2"/>
    <s v="Desember"/>
    <x v="1"/>
    <s v="RD"/>
    <x v="8"/>
    <n v="4369.2299999999996"/>
  </r>
  <r>
    <x v="2"/>
    <s v="Desember"/>
    <x v="1"/>
    <s v="RD"/>
    <x v="9"/>
    <n v="1639.0619999999999"/>
  </r>
  <r>
    <x v="2"/>
    <s v="Desember"/>
    <x v="1"/>
    <s v="RSO"/>
    <x v="0"/>
    <n v="5.7679999999999998"/>
  </r>
  <r>
    <x v="2"/>
    <s v="Desember"/>
    <x v="1"/>
    <s v="RSO"/>
    <x v="1"/>
    <n v="20019.089"/>
  </r>
  <r>
    <x v="2"/>
    <s v="Desember"/>
    <x v="1"/>
    <s v="RSO"/>
    <x v="2"/>
    <n v="15378.843000000001"/>
  </r>
  <r>
    <x v="2"/>
    <s v="Desember"/>
    <x v="1"/>
    <s v="RSO"/>
    <x v="3"/>
    <n v="18264.371999999999"/>
  </r>
  <r>
    <x v="2"/>
    <s v="Desember"/>
    <x v="1"/>
    <s v="RSO"/>
    <x v="4"/>
    <n v="11352.459000000001"/>
  </r>
  <r>
    <x v="2"/>
    <s v="Desember"/>
    <x v="1"/>
    <s v="RSO"/>
    <x v="5"/>
    <n v="9938.607"/>
  </r>
  <r>
    <x v="2"/>
    <s v="Desember"/>
    <x v="1"/>
    <s v="RSO"/>
    <x v="6"/>
    <n v="14832.814"/>
  </r>
  <r>
    <x v="2"/>
    <s v="Desember"/>
    <x v="1"/>
    <s v="RSO"/>
    <x v="7"/>
    <n v="600.90800000000002"/>
  </r>
  <r>
    <x v="2"/>
    <s v="Desember"/>
    <x v="1"/>
    <s v="RSO"/>
    <x v="8"/>
    <n v="2192.9650000000001"/>
  </r>
  <r>
    <x v="2"/>
    <s v="Desember"/>
    <x v="1"/>
    <s v="RSO"/>
    <x v="9"/>
    <n v="0"/>
  </r>
  <r>
    <x v="2"/>
    <s v="Desember"/>
    <x v="1"/>
    <s v="EVU-BFV Maconomy"/>
    <x v="0"/>
    <n v="0"/>
  </r>
  <r>
    <x v="2"/>
    <s v="Desember"/>
    <x v="1"/>
    <s v="EVU-BFV Maconomy"/>
    <x v="1"/>
    <n v="57.110999999999997"/>
  </r>
  <r>
    <x v="2"/>
    <s v="Desember"/>
    <x v="1"/>
    <s v="EVU-BFV Maconomy"/>
    <x v="2"/>
    <n v="0"/>
  </r>
  <r>
    <x v="2"/>
    <s v="Desember"/>
    <x v="1"/>
    <s v="EVU-BFV Maconomy"/>
    <x v="3"/>
    <n v="0"/>
  </r>
  <r>
    <x v="2"/>
    <s v="Desember"/>
    <x v="1"/>
    <s v="EVU-BFV Maconomy"/>
    <x v="4"/>
    <n v="0"/>
  </r>
  <r>
    <x v="2"/>
    <s v="Desember"/>
    <x v="1"/>
    <s v="EVU-BFV Maconomy"/>
    <x v="5"/>
    <n v="0"/>
  </r>
  <r>
    <x v="2"/>
    <s v="Desember"/>
    <x v="1"/>
    <s v="EVU-BFV Maconomy"/>
    <x v="6"/>
    <n v="0"/>
  </r>
  <r>
    <x v="2"/>
    <s v="Desember"/>
    <x v="1"/>
    <s v="EVU-BFV Maconomy"/>
    <x v="7"/>
    <n v="0"/>
  </r>
  <r>
    <x v="2"/>
    <s v="Desember"/>
    <x v="1"/>
    <s v="EVU-BFV Maconomy"/>
    <x v="8"/>
    <n v="0"/>
  </r>
  <r>
    <x v="2"/>
    <s v="Desember"/>
    <x v="1"/>
    <s v="EVU-BFV Maconomy"/>
    <x v="9"/>
    <n v="0"/>
  </r>
  <r>
    <x v="2"/>
    <s v="Desember"/>
    <x v="1"/>
    <s v="Topp prosjekt"/>
    <x v="0"/>
    <n v="0"/>
  </r>
  <r>
    <x v="2"/>
    <s v="Desember"/>
    <x v="1"/>
    <s v="Topp prosjekt"/>
    <x v="1"/>
    <n v="0"/>
  </r>
  <r>
    <x v="2"/>
    <s v="Desember"/>
    <x v="1"/>
    <s v="Topp prosjekt"/>
    <x v="2"/>
    <n v="0"/>
  </r>
  <r>
    <x v="2"/>
    <s v="Desember"/>
    <x v="1"/>
    <s v="Topp prosjekt"/>
    <x v="3"/>
    <n v="0"/>
  </r>
  <r>
    <x v="2"/>
    <s v="Desember"/>
    <x v="1"/>
    <s v="Topp prosjekt"/>
    <x v="4"/>
    <n v="0"/>
  </r>
  <r>
    <x v="2"/>
    <s v="Desember"/>
    <x v="1"/>
    <s v="Topp prosjekt"/>
    <x v="5"/>
    <n v="0"/>
  </r>
  <r>
    <x v="2"/>
    <s v="Desember"/>
    <x v="1"/>
    <s v="Topp prosjekt"/>
    <x v="6"/>
    <n v="0"/>
  </r>
  <r>
    <x v="2"/>
    <s v="Desember"/>
    <x v="1"/>
    <s v="Topp prosjekt"/>
    <x v="7"/>
    <n v="0"/>
  </r>
  <r>
    <x v="2"/>
    <s v="Desember"/>
    <x v="1"/>
    <s v="Topp prosjekt"/>
    <x v="8"/>
    <n v="0"/>
  </r>
  <r>
    <x v="2"/>
    <s v="Desember"/>
    <x v="1"/>
    <s v="Topp prosjekt"/>
    <x v="9"/>
    <n v="0"/>
  </r>
  <r>
    <x v="2"/>
    <s v="Desember"/>
    <x v="2"/>
    <s v="RD"/>
    <x v="0"/>
    <n v="1560.3340000000001"/>
  </r>
  <r>
    <x v="2"/>
    <s v="Desember"/>
    <x v="2"/>
    <s v="RD"/>
    <x v="1"/>
    <n v="507.97699999999998"/>
  </r>
  <r>
    <x v="2"/>
    <s v="Desember"/>
    <x v="2"/>
    <s v="RD"/>
    <x v="2"/>
    <n v="1086.8019999999999"/>
  </r>
  <r>
    <x v="2"/>
    <s v="Desember"/>
    <x v="2"/>
    <s v="RD"/>
    <x v="3"/>
    <n v="7538.79"/>
  </r>
  <r>
    <x v="2"/>
    <s v="Desember"/>
    <x v="2"/>
    <s v="RD"/>
    <x v="4"/>
    <n v="2298.875"/>
  </r>
  <r>
    <x v="2"/>
    <s v="Desember"/>
    <x v="2"/>
    <s v="RD"/>
    <x v="5"/>
    <n v="8878.1280000000006"/>
  </r>
  <r>
    <x v="2"/>
    <s v="Desember"/>
    <x v="2"/>
    <s v="RD"/>
    <x v="6"/>
    <n v="4499.9629999999997"/>
  </r>
  <r>
    <x v="2"/>
    <s v="Desember"/>
    <x v="2"/>
    <s v="RD"/>
    <x v="7"/>
    <n v="860.03899999999999"/>
  </r>
  <r>
    <x v="2"/>
    <s v="Desember"/>
    <x v="2"/>
    <s v="RD"/>
    <x v="8"/>
    <n v="499.98399999999998"/>
  </r>
  <r>
    <x v="2"/>
    <s v="Desember"/>
    <x v="2"/>
    <s v="RD"/>
    <x v="9"/>
    <n v="566.274"/>
  </r>
  <r>
    <x v="2"/>
    <s v="Desember"/>
    <x v="2"/>
    <s v="RSO"/>
    <x v="0"/>
    <n v="14.358000000000001"/>
  </r>
  <r>
    <x v="2"/>
    <s v="Desember"/>
    <x v="2"/>
    <s v="RSO"/>
    <x v="1"/>
    <n v="-1088.3989999999999"/>
  </r>
  <r>
    <x v="2"/>
    <s v="Desember"/>
    <x v="2"/>
    <s v="RSO"/>
    <x v="2"/>
    <n v="-698.41"/>
  </r>
  <r>
    <x v="2"/>
    <s v="Desember"/>
    <x v="2"/>
    <s v="RSO"/>
    <x v="3"/>
    <n v="-553.73500000000001"/>
  </r>
  <r>
    <x v="2"/>
    <s v="Desember"/>
    <x v="2"/>
    <s v="RSO"/>
    <x v="4"/>
    <n v="-269.55500000000001"/>
  </r>
  <r>
    <x v="2"/>
    <s v="Desember"/>
    <x v="2"/>
    <s v="RSO"/>
    <x v="5"/>
    <n v="146.75200000000001"/>
  </r>
  <r>
    <x v="2"/>
    <s v="Desember"/>
    <x v="2"/>
    <s v="RSO"/>
    <x v="6"/>
    <n v="-126.956"/>
  </r>
  <r>
    <x v="2"/>
    <s v="Desember"/>
    <x v="2"/>
    <s v="RSO"/>
    <x v="7"/>
    <n v="1.2"/>
  </r>
  <r>
    <x v="2"/>
    <s v="Desember"/>
    <x v="2"/>
    <s v="RSO"/>
    <x v="8"/>
    <n v="687.76499999999999"/>
  </r>
  <r>
    <x v="2"/>
    <s v="Desember"/>
    <x v="2"/>
    <s v="RSO"/>
    <x v="9"/>
    <n v="67.233000000000004"/>
  </r>
  <r>
    <x v="2"/>
    <s v="Desember"/>
    <x v="2"/>
    <s v="EVU-BFV Maconomy"/>
    <x v="0"/>
    <n v="0"/>
  </r>
  <r>
    <x v="2"/>
    <s v="Desember"/>
    <x v="2"/>
    <s v="EVU-BFV Maconomy"/>
    <x v="1"/>
    <n v="-57.110999999999997"/>
  </r>
  <r>
    <x v="2"/>
    <s v="Desember"/>
    <x v="2"/>
    <s v="EVU-BFV Maconomy"/>
    <x v="2"/>
    <n v="0"/>
  </r>
  <r>
    <x v="2"/>
    <s v="Desember"/>
    <x v="2"/>
    <s v="EVU-BFV Maconomy"/>
    <x v="3"/>
    <n v="0"/>
  </r>
  <r>
    <x v="2"/>
    <s v="Desember"/>
    <x v="2"/>
    <s v="EVU-BFV Maconomy"/>
    <x v="4"/>
    <n v="0"/>
  </r>
  <r>
    <x v="2"/>
    <s v="Desember"/>
    <x v="2"/>
    <s v="EVU-BFV Maconomy"/>
    <x v="5"/>
    <n v="0"/>
  </r>
  <r>
    <x v="2"/>
    <s v="Desember"/>
    <x v="2"/>
    <s v="EVU-BFV Maconomy"/>
    <x v="6"/>
    <n v="0"/>
  </r>
  <r>
    <x v="2"/>
    <s v="Desember"/>
    <x v="2"/>
    <s v="EVU-BFV Maconomy"/>
    <x v="7"/>
    <n v="0"/>
  </r>
  <r>
    <x v="2"/>
    <s v="Desember"/>
    <x v="2"/>
    <s v="EVU-BFV Maconomy"/>
    <x v="8"/>
    <n v="0"/>
  </r>
  <r>
    <x v="2"/>
    <s v="Desember"/>
    <x v="2"/>
    <s v="EVU-BFV Maconomy"/>
    <x v="9"/>
    <n v="0"/>
  </r>
  <r>
    <x v="2"/>
    <s v="Desember"/>
    <x v="2"/>
    <s v="Topp prosjekt"/>
    <x v="0"/>
    <n v="0"/>
  </r>
  <r>
    <x v="2"/>
    <s v="Desember"/>
    <x v="2"/>
    <s v="Topp prosjekt"/>
    <x v="1"/>
    <n v="0"/>
  </r>
  <r>
    <x v="2"/>
    <s v="Desember"/>
    <x v="2"/>
    <s v="Topp prosjekt"/>
    <x v="2"/>
    <n v="0"/>
  </r>
  <r>
    <x v="2"/>
    <s v="Desember"/>
    <x v="2"/>
    <s v="Topp prosjekt"/>
    <x v="3"/>
    <n v="0"/>
  </r>
  <r>
    <x v="2"/>
    <s v="Desember"/>
    <x v="2"/>
    <s v="Topp prosjekt"/>
    <x v="4"/>
    <n v="0"/>
  </r>
  <r>
    <x v="2"/>
    <s v="Desember"/>
    <x v="2"/>
    <s v="Topp prosjekt"/>
    <x v="5"/>
    <n v="0"/>
  </r>
  <r>
    <x v="2"/>
    <s v="Desember"/>
    <x v="2"/>
    <s v="Topp prosjekt"/>
    <x v="6"/>
    <n v="0"/>
  </r>
  <r>
    <x v="2"/>
    <s v="Desember"/>
    <x v="2"/>
    <s v="Topp prosjekt"/>
    <x v="7"/>
    <n v="0"/>
  </r>
  <r>
    <x v="2"/>
    <s v="Desember"/>
    <x v="2"/>
    <s v="Topp prosjekt"/>
    <x v="8"/>
    <n v="0"/>
  </r>
  <r>
    <x v="2"/>
    <s v="Desember"/>
    <x v="2"/>
    <s v="Topp prosjekt"/>
    <x v="9"/>
    <n v="0"/>
  </r>
  <r>
    <x v="2"/>
    <s v="Desember"/>
    <x v="3"/>
    <s v="RD"/>
    <x v="0"/>
    <n v="-1620.8230000000001"/>
  </r>
  <r>
    <x v="2"/>
    <s v="Desember"/>
    <x v="3"/>
    <s v="RD"/>
    <x v="1"/>
    <n v="-1733.712"/>
  </r>
  <r>
    <x v="2"/>
    <s v="Desember"/>
    <x v="3"/>
    <s v="RD"/>
    <x v="2"/>
    <n v="-1187.1880000000001"/>
  </r>
  <r>
    <x v="2"/>
    <s v="Desember"/>
    <x v="3"/>
    <s v="RD"/>
    <x v="3"/>
    <n v="-405.97"/>
  </r>
  <r>
    <x v="2"/>
    <s v="Desember"/>
    <x v="3"/>
    <s v="RD"/>
    <x v="4"/>
    <n v="-936.601"/>
  </r>
  <r>
    <x v="2"/>
    <s v="Desember"/>
    <x v="3"/>
    <s v="RD"/>
    <x v="5"/>
    <n v="-792.35199999999998"/>
  </r>
  <r>
    <x v="2"/>
    <s v="Desember"/>
    <x v="3"/>
    <s v="RD"/>
    <x v="6"/>
    <n v="-1820.018"/>
  </r>
  <r>
    <x v="2"/>
    <s v="Desember"/>
    <x v="3"/>
    <s v="RD"/>
    <x v="7"/>
    <n v="-351.43700000000001"/>
  </r>
  <r>
    <x v="2"/>
    <s v="Desember"/>
    <x v="3"/>
    <s v="RD"/>
    <x v="8"/>
    <n v="-514.70699999999999"/>
  </r>
  <r>
    <x v="2"/>
    <s v="Desember"/>
    <x v="3"/>
    <s v="RD"/>
    <x v="9"/>
    <n v="-228.172"/>
  </r>
  <r>
    <x v="2"/>
    <s v="Desember"/>
    <x v="3"/>
    <s v="RSO"/>
    <x v="0"/>
    <n v="0"/>
  </r>
  <r>
    <x v="2"/>
    <s v="Desember"/>
    <x v="3"/>
    <s v="RSO"/>
    <x v="1"/>
    <n v="-1010.934"/>
  </r>
  <r>
    <x v="2"/>
    <s v="Desember"/>
    <x v="3"/>
    <s v="RSO"/>
    <x v="2"/>
    <n v="-625.30100000000004"/>
  </r>
  <r>
    <x v="2"/>
    <s v="Desember"/>
    <x v="3"/>
    <s v="RSO"/>
    <x v="3"/>
    <n v="-483.50799999999998"/>
  </r>
  <r>
    <x v="2"/>
    <s v="Desember"/>
    <x v="3"/>
    <s v="RSO"/>
    <x v="4"/>
    <n v="-242.51400000000001"/>
  </r>
  <r>
    <x v="2"/>
    <s v="Desember"/>
    <x v="3"/>
    <s v="RSO"/>
    <x v="5"/>
    <n v="-74.52"/>
  </r>
  <r>
    <x v="2"/>
    <s v="Desember"/>
    <x v="3"/>
    <s v="RSO"/>
    <x v="6"/>
    <n v="-108.754"/>
  </r>
  <r>
    <x v="2"/>
    <s v="Desember"/>
    <x v="3"/>
    <s v="RSO"/>
    <x v="7"/>
    <n v="-261.92200000000003"/>
  </r>
  <r>
    <x v="2"/>
    <s v="Desember"/>
    <x v="3"/>
    <s v="RSO"/>
    <x v="8"/>
    <n v="-345.46100000000001"/>
  </r>
  <r>
    <x v="2"/>
    <s v="Desember"/>
    <x v="3"/>
    <s v="RSO"/>
    <x v="9"/>
    <n v="-195.65899999999999"/>
  </r>
  <r>
    <x v="2"/>
    <s v="Desember"/>
    <x v="3"/>
    <s v="EVU-BFV Maconomy"/>
    <x v="0"/>
    <n v="0"/>
  </r>
  <r>
    <x v="2"/>
    <s v="Desember"/>
    <x v="3"/>
    <s v="EVU-BFV Maconomy"/>
    <x v="1"/>
    <n v="0"/>
  </r>
  <r>
    <x v="2"/>
    <s v="Desember"/>
    <x v="3"/>
    <s v="EVU-BFV Maconomy"/>
    <x v="2"/>
    <n v="0"/>
  </r>
  <r>
    <x v="2"/>
    <s v="Desember"/>
    <x v="3"/>
    <s v="EVU-BFV Maconomy"/>
    <x v="3"/>
    <n v="0"/>
  </r>
  <r>
    <x v="2"/>
    <s v="Desember"/>
    <x v="3"/>
    <s v="EVU-BFV Maconomy"/>
    <x v="4"/>
    <n v="0"/>
  </r>
  <r>
    <x v="2"/>
    <s v="Desember"/>
    <x v="3"/>
    <s v="EVU-BFV Maconomy"/>
    <x v="5"/>
    <n v="0"/>
  </r>
  <r>
    <x v="2"/>
    <s v="Desember"/>
    <x v="3"/>
    <s v="EVU-BFV Maconomy"/>
    <x v="6"/>
    <n v="0"/>
  </r>
  <r>
    <x v="2"/>
    <s v="Desember"/>
    <x v="3"/>
    <s v="EVU-BFV Maconomy"/>
    <x v="7"/>
    <n v="0"/>
  </r>
  <r>
    <x v="2"/>
    <s v="Desember"/>
    <x v="3"/>
    <s v="EVU-BFV Maconomy"/>
    <x v="8"/>
    <n v="0"/>
  </r>
  <r>
    <x v="2"/>
    <s v="Desember"/>
    <x v="3"/>
    <s v="EVU-BFV Maconomy"/>
    <x v="9"/>
    <n v="0"/>
  </r>
  <r>
    <x v="2"/>
    <s v="Desember"/>
    <x v="3"/>
    <s v="Topp prosjekt"/>
    <x v="0"/>
    <n v="0"/>
  </r>
  <r>
    <x v="2"/>
    <s v="Desember"/>
    <x v="3"/>
    <s v="Topp prosjekt"/>
    <x v="1"/>
    <n v="0"/>
  </r>
  <r>
    <x v="2"/>
    <s v="Desember"/>
    <x v="3"/>
    <s v="Topp prosjekt"/>
    <x v="2"/>
    <n v="0"/>
  </r>
  <r>
    <x v="2"/>
    <s v="Desember"/>
    <x v="3"/>
    <s v="Topp prosjekt"/>
    <x v="3"/>
    <n v="0"/>
  </r>
  <r>
    <x v="2"/>
    <s v="Desember"/>
    <x v="3"/>
    <s v="Topp prosjekt"/>
    <x v="4"/>
    <n v="0"/>
  </r>
  <r>
    <x v="2"/>
    <s v="Desember"/>
    <x v="3"/>
    <s v="Topp prosjekt"/>
    <x v="5"/>
    <n v="0"/>
  </r>
  <r>
    <x v="2"/>
    <s v="Desember"/>
    <x v="3"/>
    <s v="Topp prosjekt"/>
    <x v="6"/>
    <n v="0"/>
  </r>
  <r>
    <x v="2"/>
    <s v="Desember"/>
    <x v="3"/>
    <s v="Topp prosjekt"/>
    <x v="7"/>
    <n v="0"/>
  </r>
  <r>
    <x v="2"/>
    <s v="Desember"/>
    <x v="3"/>
    <s v="Topp prosjekt"/>
    <x v="8"/>
    <n v="0"/>
  </r>
  <r>
    <x v="2"/>
    <s v="Desember"/>
    <x v="3"/>
    <s v="Topp prosjekt"/>
    <x v="9"/>
    <n v="0"/>
  </r>
  <r>
    <x v="3"/>
    <s v="Desember"/>
    <x v="0"/>
    <s v="RD"/>
    <x v="0"/>
    <n v="27145.237000000001"/>
  </r>
  <r>
    <x v="3"/>
    <s v="Desember"/>
    <x v="0"/>
    <s v="RD"/>
    <x v="1"/>
    <n v="49301.034"/>
  </r>
  <r>
    <x v="3"/>
    <s v="Desember"/>
    <x v="0"/>
    <s v="RD"/>
    <x v="2"/>
    <n v="34502.273999999998"/>
  </r>
  <r>
    <x v="3"/>
    <s v="Desember"/>
    <x v="0"/>
    <s v="RD"/>
    <x v="3"/>
    <n v="59849.341999999997"/>
  </r>
  <r>
    <x v="3"/>
    <s v="Desember"/>
    <x v="0"/>
    <s v="RD"/>
    <x v="4"/>
    <n v="26959.416000000001"/>
  </r>
  <r>
    <x v="3"/>
    <s v="Desember"/>
    <x v="0"/>
    <s v="RD"/>
    <x v="5"/>
    <n v="32181.333999999999"/>
  </r>
  <r>
    <x v="3"/>
    <s v="Desember"/>
    <x v="0"/>
    <s v="RD"/>
    <x v="6"/>
    <n v="55721.536999999997"/>
  </r>
  <r>
    <x v="3"/>
    <s v="Desember"/>
    <x v="0"/>
    <s v="RD"/>
    <x v="7"/>
    <n v="15932.427"/>
  </r>
  <r>
    <x v="3"/>
    <s v="Desember"/>
    <x v="0"/>
    <s v="RD"/>
    <x v="8"/>
    <n v="15043.27"/>
  </r>
  <r>
    <x v="3"/>
    <s v="Desember"/>
    <x v="0"/>
    <s v="RD"/>
    <x v="9"/>
    <n v="9509.4259999999995"/>
  </r>
  <r>
    <x v="3"/>
    <s v="Desember"/>
    <x v="0"/>
    <s v="RSO"/>
    <x v="0"/>
    <n v="0"/>
  </r>
  <r>
    <x v="3"/>
    <s v="Desember"/>
    <x v="0"/>
    <s v="RSO"/>
    <x v="1"/>
    <n v="678.495"/>
  </r>
  <r>
    <x v="3"/>
    <s v="Desember"/>
    <x v="0"/>
    <s v="RSO"/>
    <x v="2"/>
    <n v="4.34"/>
  </r>
  <r>
    <x v="3"/>
    <s v="Desember"/>
    <x v="0"/>
    <s v="RSO"/>
    <x v="3"/>
    <n v="801.92499999999995"/>
  </r>
  <r>
    <x v="3"/>
    <s v="Desember"/>
    <x v="0"/>
    <s v="RSO"/>
    <x v="4"/>
    <n v="0"/>
  </r>
  <r>
    <x v="3"/>
    <s v="Desember"/>
    <x v="0"/>
    <s v="RSO"/>
    <x v="5"/>
    <n v="425.18099999999998"/>
  </r>
  <r>
    <x v="3"/>
    <s v="Desember"/>
    <x v="0"/>
    <s v="RSO"/>
    <x v="6"/>
    <n v="1407.72"/>
  </r>
  <r>
    <x v="3"/>
    <s v="Desember"/>
    <x v="0"/>
    <s v="RSO"/>
    <x v="7"/>
    <n v="0"/>
  </r>
  <r>
    <x v="3"/>
    <s v="Desember"/>
    <x v="0"/>
    <s v="RSO"/>
    <x v="8"/>
    <n v="0"/>
  </r>
  <r>
    <x v="3"/>
    <s v="Desember"/>
    <x v="0"/>
    <s v="RSO"/>
    <x v="9"/>
    <n v="1319.4559999999999"/>
  </r>
  <r>
    <x v="3"/>
    <s v="Desember"/>
    <x v="0"/>
    <s v="EVU-BFV Maconomy"/>
    <x v="0"/>
    <n v="0"/>
  </r>
  <r>
    <x v="3"/>
    <s v="Desember"/>
    <x v="0"/>
    <s v="EVU-BFV Maconomy"/>
    <x v="1"/>
    <n v="0"/>
  </r>
  <r>
    <x v="3"/>
    <s v="Desember"/>
    <x v="0"/>
    <s v="EVU-BFV Maconomy"/>
    <x v="2"/>
    <n v="0"/>
  </r>
  <r>
    <x v="3"/>
    <s v="Desember"/>
    <x v="0"/>
    <s v="EVU-BFV Maconomy"/>
    <x v="3"/>
    <n v="0"/>
  </r>
  <r>
    <x v="3"/>
    <s v="Desember"/>
    <x v="0"/>
    <s v="EVU-BFV Maconomy"/>
    <x v="4"/>
    <n v="0"/>
  </r>
  <r>
    <x v="3"/>
    <s v="Desember"/>
    <x v="0"/>
    <s v="EVU-BFV Maconomy"/>
    <x v="5"/>
    <n v="0"/>
  </r>
  <r>
    <x v="3"/>
    <s v="Desember"/>
    <x v="0"/>
    <s v="EVU-BFV Maconomy"/>
    <x v="6"/>
    <n v="0"/>
  </r>
  <r>
    <x v="3"/>
    <s v="Desember"/>
    <x v="0"/>
    <s v="EVU-BFV Maconomy"/>
    <x v="7"/>
    <n v="0"/>
  </r>
  <r>
    <x v="3"/>
    <s v="Desember"/>
    <x v="0"/>
    <s v="EVU-BFV Maconomy"/>
    <x v="8"/>
    <n v="0"/>
  </r>
  <r>
    <x v="3"/>
    <s v="Desember"/>
    <x v="0"/>
    <s v="EVU-BFV Maconomy"/>
    <x v="9"/>
    <n v="0"/>
  </r>
  <r>
    <x v="3"/>
    <s v="Desember"/>
    <x v="0"/>
    <s v="Topp prosjekt"/>
    <x v="0"/>
    <n v="0"/>
  </r>
  <r>
    <x v="3"/>
    <s v="Desember"/>
    <x v="0"/>
    <s v="Topp prosjekt"/>
    <x v="1"/>
    <n v="0"/>
  </r>
  <r>
    <x v="3"/>
    <s v="Desember"/>
    <x v="0"/>
    <s v="Topp prosjekt"/>
    <x v="2"/>
    <n v="0"/>
  </r>
  <r>
    <x v="3"/>
    <s v="Desember"/>
    <x v="0"/>
    <s v="Topp prosjekt"/>
    <x v="3"/>
    <n v="0"/>
  </r>
  <r>
    <x v="3"/>
    <s v="Desember"/>
    <x v="0"/>
    <s v="Topp prosjekt"/>
    <x v="4"/>
    <n v="0"/>
  </r>
  <r>
    <x v="3"/>
    <s v="Desember"/>
    <x v="0"/>
    <s v="Topp prosjekt"/>
    <x v="5"/>
    <n v="0"/>
  </r>
  <r>
    <x v="3"/>
    <s v="Desember"/>
    <x v="0"/>
    <s v="Topp prosjekt"/>
    <x v="6"/>
    <n v="0"/>
  </r>
  <r>
    <x v="3"/>
    <s v="Desember"/>
    <x v="0"/>
    <s v="Topp prosjekt"/>
    <x v="7"/>
    <n v="0"/>
  </r>
  <r>
    <x v="3"/>
    <s v="Desember"/>
    <x v="0"/>
    <s v="Topp prosjekt"/>
    <x v="8"/>
    <n v="0"/>
  </r>
  <r>
    <x v="3"/>
    <s v="Desember"/>
    <x v="0"/>
    <s v="Topp prosjekt"/>
    <x v="9"/>
    <n v="0"/>
  </r>
  <r>
    <x v="3"/>
    <s v="Desember"/>
    <x v="1"/>
    <s v="RD"/>
    <x v="0"/>
    <n v="5100.3689999999997"/>
  </r>
  <r>
    <x v="3"/>
    <s v="Desember"/>
    <x v="1"/>
    <s v="RD"/>
    <x v="1"/>
    <n v="13452.88"/>
  </r>
  <r>
    <x v="3"/>
    <s v="Desember"/>
    <x v="1"/>
    <s v="RD"/>
    <x v="2"/>
    <n v="8454.6689999999999"/>
  </r>
  <r>
    <x v="3"/>
    <s v="Desember"/>
    <x v="1"/>
    <s v="RD"/>
    <x v="3"/>
    <n v="13764.751"/>
  </r>
  <r>
    <x v="3"/>
    <s v="Desember"/>
    <x v="1"/>
    <s v="RD"/>
    <x v="4"/>
    <n v="11142.290999999999"/>
  </r>
  <r>
    <x v="3"/>
    <s v="Desember"/>
    <x v="1"/>
    <s v="RD"/>
    <x v="5"/>
    <n v="19562.577000000001"/>
  </r>
  <r>
    <x v="3"/>
    <s v="Desember"/>
    <x v="1"/>
    <s v="RD"/>
    <x v="6"/>
    <n v="21385.557000000001"/>
  </r>
  <r>
    <x v="3"/>
    <s v="Desember"/>
    <x v="1"/>
    <s v="RD"/>
    <x v="7"/>
    <n v="1710.3150000000001"/>
  </r>
  <r>
    <x v="3"/>
    <s v="Desember"/>
    <x v="1"/>
    <s v="RD"/>
    <x v="8"/>
    <n v="2379.5830000000001"/>
  </r>
  <r>
    <x v="3"/>
    <s v="Desember"/>
    <x v="1"/>
    <s v="RD"/>
    <x v="9"/>
    <n v="2756.404"/>
  </r>
  <r>
    <x v="3"/>
    <s v="Desember"/>
    <x v="1"/>
    <s v="RSO"/>
    <x v="0"/>
    <n v="6.6310000000000002"/>
  </r>
  <r>
    <x v="3"/>
    <s v="Desember"/>
    <x v="1"/>
    <s v="RSO"/>
    <x v="1"/>
    <n v="18537.5"/>
  </r>
  <r>
    <x v="3"/>
    <s v="Desember"/>
    <x v="1"/>
    <s v="RSO"/>
    <x v="2"/>
    <n v="14533.454"/>
  </r>
  <r>
    <x v="3"/>
    <s v="Desember"/>
    <x v="1"/>
    <s v="RSO"/>
    <x v="3"/>
    <n v="20463.670999999998"/>
  </r>
  <r>
    <x v="3"/>
    <s v="Desember"/>
    <x v="1"/>
    <s v="RSO"/>
    <x v="4"/>
    <n v="10929.876"/>
  </r>
  <r>
    <x v="3"/>
    <s v="Desember"/>
    <x v="1"/>
    <s v="RSO"/>
    <x v="5"/>
    <n v="8939.7819999999992"/>
  </r>
  <r>
    <x v="3"/>
    <s v="Desember"/>
    <x v="1"/>
    <s v="RSO"/>
    <x v="6"/>
    <n v="12981.571"/>
  </r>
  <r>
    <x v="3"/>
    <s v="Desember"/>
    <x v="1"/>
    <s v="RSO"/>
    <x v="7"/>
    <n v="735.48400000000004"/>
  </r>
  <r>
    <x v="3"/>
    <s v="Desember"/>
    <x v="1"/>
    <s v="RSO"/>
    <x v="8"/>
    <n v="2314.9380000000001"/>
  </r>
  <r>
    <x v="3"/>
    <s v="Desember"/>
    <x v="1"/>
    <s v="RSO"/>
    <x v="9"/>
    <n v="89.858999999999995"/>
  </r>
  <r>
    <x v="3"/>
    <s v="Desember"/>
    <x v="1"/>
    <s v="EVU-BFV Maconomy"/>
    <x v="0"/>
    <n v="0"/>
  </r>
  <r>
    <x v="3"/>
    <s v="Desember"/>
    <x v="1"/>
    <s v="EVU-BFV Maconomy"/>
    <x v="1"/>
    <n v="0"/>
  </r>
  <r>
    <x v="3"/>
    <s v="Desember"/>
    <x v="1"/>
    <s v="EVU-BFV Maconomy"/>
    <x v="2"/>
    <n v="0"/>
  </r>
  <r>
    <x v="3"/>
    <s v="Desember"/>
    <x v="1"/>
    <s v="EVU-BFV Maconomy"/>
    <x v="3"/>
    <n v="0"/>
  </r>
  <r>
    <x v="3"/>
    <s v="Desember"/>
    <x v="1"/>
    <s v="EVU-BFV Maconomy"/>
    <x v="4"/>
    <n v="0"/>
  </r>
  <r>
    <x v="3"/>
    <s v="Desember"/>
    <x v="1"/>
    <s v="EVU-BFV Maconomy"/>
    <x v="5"/>
    <n v="0"/>
  </r>
  <r>
    <x v="3"/>
    <s v="Desember"/>
    <x v="1"/>
    <s v="EVU-BFV Maconomy"/>
    <x v="6"/>
    <n v="0"/>
  </r>
  <r>
    <x v="3"/>
    <s v="Desember"/>
    <x v="1"/>
    <s v="EVU-BFV Maconomy"/>
    <x v="7"/>
    <n v="0"/>
  </r>
  <r>
    <x v="3"/>
    <s v="Desember"/>
    <x v="1"/>
    <s v="EVU-BFV Maconomy"/>
    <x v="8"/>
    <n v="0"/>
  </r>
  <r>
    <x v="3"/>
    <s v="Desember"/>
    <x v="1"/>
    <s v="EVU-BFV Maconomy"/>
    <x v="9"/>
    <n v="0"/>
  </r>
  <r>
    <x v="3"/>
    <s v="Desember"/>
    <x v="1"/>
    <s v="Topp prosjekt"/>
    <x v="0"/>
    <n v="0"/>
  </r>
  <r>
    <x v="3"/>
    <s v="Desember"/>
    <x v="1"/>
    <s v="Topp prosjekt"/>
    <x v="1"/>
    <n v="0"/>
  </r>
  <r>
    <x v="3"/>
    <s v="Desember"/>
    <x v="1"/>
    <s v="Topp prosjekt"/>
    <x v="2"/>
    <n v="0"/>
  </r>
  <r>
    <x v="3"/>
    <s v="Desember"/>
    <x v="1"/>
    <s v="Topp prosjekt"/>
    <x v="3"/>
    <n v="0"/>
  </r>
  <r>
    <x v="3"/>
    <s v="Desember"/>
    <x v="1"/>
    <s v="Topp prosjekt"/>
    <x v="4"/>
    <n v="0"/>
  </r>
  <r>
    <x v="3"/>
    <s v="Desember"/>
    <x v="1"/>
    <s v="Topp prosjekt"/>
    <x v="5"/>
    <n v="0"/>
  </r>
  <r>
    <x v="3"/>
    <s v="Desember"/>
    <x v="1"/>
    <s v="Topp prosjekt"/>
    <x v="6"/>
    <n v="0"/>
  </r>
  <r>
    <x v="3"/>
    <s v="Desember"/>
    <x v="1"/>
    <s v="Topp prosjekt"/>
    <x v="7"/>
    <n v="0"/>
  </r>
  <r>
    <x v="3"/>
    <s v="Desember"/>
    <x v="1"/>
    <s v="Topp prosjekt"/>
    <x v="8"/>
    <n v="0"/>
  </r>
  <r>
    <x v="3"/>
    <s v="Desember"/>
    <x v="1"/>
    <s v="Topp prosjekt"/>
    <x v="9"/>
    <n v="0"/>
  </r>
  <r>
    <x v="3"/>
    <s v="Desember"/>
    <x v="2"/>
    <s v="RD"/>
    <x v="0"/>
    <n v="1674.1489999999999"/>
  </r>
  <r>
    <x v="3"/>
    <s v="Desember"/>
    <x v="2"/>
    <s v="RD"/>
    <x v="1"/>
    <n v="1370.117"/>
  </r>
  <r>
    <x v="3"/>
    <s v="Desember"/>
    <x v="2"/>
    <s v="RD"/>
    <x v="2"/>
    <n v="823.67"/>
  </r>
  <r>
    <x v="3"/>
    <s v="Desember"/>
    <x v="2"/>
    <s v="RD"/>
    <x v="3"/>
    <n v="3546.5709999999999"/>
  </r>
  <r>
    <x v="3"/>
    <s v="Desember"/>
    <x v="2"/>
    <s v="RD"/>
    <x v="4"/>
    <n v="1653.9939999999999"/>
  </r>
  <r>
    <x v="3"/>
    <s v="Desember"/>
    <x v="2"/>
    <s v="RD"/>
    <x v="5"/>
    <n v="-235.61600000000001"/>
  </r>
  <r>
    <x v="3"/>
    <s v="Desember"/>
    <x v="2"/>
    <s v="RD"/>
    <x v="6"/>
    <n v="1031.527"/>
  </r>
  <r>
    <x v="3"/>
    <s v="Desember"/>
    <x v="2"/>
    <s v="RD"/>
    <x v="7"/>
    <n v="595.91200000000003"/>
  </r>
  <r>
    <x v="3"/>
    <s v="Desember"/>
    <x v="2"/>
    <s v="RD"/>
    <x v="8"/>
    <n v="643.27300000000002"/>
  </r>
  <r>
    <x v="3"/>
    <s v="Desember"/>
    <x v="2"/>
    <s v="RD"/>
    <x v="9"/>
    <n v="954.88400000000001"/>
  </r>
  <r>
    <x v="3"/>
    <s v="Desember"/>
    <x v="2"/>
    <s v="RSO"/>
    <x v="0"/>
    <n v="37.43"/>
  </r>
  <r>
    <x v="3"/>
    <s v="Desember"/>
    <x v="2"/>
    <s v="RSO"/>
    <x v="1"/>
    <n v="1209.8"/>
  </r>
  <r>
    <x v="3"/>
    <s v="Desember"/>
    <x v="2"/>
    <s v="RSO"/>
    <x v="2"/>
    <n v="293.87599999999998"/>
  </r>
  <r>
    <x v="3"/>
    <s v="Desember"/>
    <x v="2"/>
    <s v="RSO"/>
    <x v="3"/>
    <n v="1094.796"/>
  </r>
  <r>
    <x v="3"/>
    <s v="Desember"/>
    <x v="2"/>
    <s v="RSO"/>
    <x v="4"/>
    <n v="19.95"/>
  </r>
  <r>
    <x v="3"/>
    <s v="Desember"/>
    <x v="2"/>
    <s v="RSO"/>
    <x v="5"/>
    <n v="1102.1089999999999"/>
  </r>
  <r>
    <x v="3"/>
    <s v="Desember"/>
    <x v="2"/>
    <s v="RSO"/>
    <x v="6"/>
    <n v="2800.0639999999999"/>
  </r>
  <r>
    <x v="3"/>
    <s v="Desember"/>
    <x v="2"/>
    <s v="RSO"/>
    <x v="7"/>
    <n v="1.4"/>
  </r>
  <r>
    <x v="3"/>
    <s v="Desember"/>
    <x v="2"/>
    <s v="RSO"/>
    <x v="8"/>
    <n v="4.8"/>
  </r>
  <r>
    <x v="3"/>
    <s v="Desember"/>
    <x v="2"/>
    <s v="RSO"/>
    <x v="9"/>
    <n v="131.18199999999999"/>
  </r>
  <r>
    <x v="3"/>
    <s v="Desember"/>
    <x v="2"/>
    <s v="EVU-BFV Maconomy"/>
    <x v="0"/>
    <n v="0"/>
  </r>
  <r>
    <x v="3"/>
    <s v="Desember"/>
    <x v="2"/>
    <s v="EVU-BFV Maconomy"/>
    <x v="1"/>
    <n v="0"/>
  </r>
  <r>
    <x v="3"/>
    <s v="Desember"/>
    <x v="2"/>
    <s v="EVU-BFV Maconomy"/>
    <x v="2"/>
    <n v="0"/>
  </r>
  <r>
    <x v="3"/>
    <s v="Desember"/>
    <x v="2"/>
    <s v="EVU-BFV Maconomy"/>
    <x v="3"/>
    <n v="0"/>
  </r>
  <r>
    <x v="3"/>
    <s v="Desember"/>
    <x v="2"/>
    <s v="EVU-BFV Maconomy"/>
    <x v="4"/>
    <n v="0"/>
  </r>
  <r>
    <x v="3"/>
    <s v="Desember"/>
    <x v="2"/>
    <s v="EVU-BFV Maconomy"/>
    <x v="5"/>
    <n v="0"/>
  </r>
  <r>
    <x v="3"/>
    <s v="Desember"/>
    <x v="2"/>
    <s v="EVU-BFV Maconomy"/>
    <x v="6"/>
    <n v="0"/>
  </r>
  <r>
    <x v="3"/>
    <s v="Desember"/>
    <x v="2"/>
    <s v="EVU-BFV Maconomy"/>
    <x v="7"/>
    <n v="0"/>
  </r>
  <r>
    <x v="3"/>
    <s v="Desember"/>
    <x v="2"/>
    <s v="EVU-BFV Maconomy"/>
    <x v="8"/>
    <n v="0"/>
  </r>
  <r>
    <x v="3"/>
    <s v="Desember"/>
    <x v="2"/>
    <s v="EVU-BFV Maconomy"/>
    <x v="9"/>
    <n v="0"/>
  </r>
  <r>
    <x v="3"/>
    <s v="Desember"/>
    <x v="2"/>
    <s v="Topp prosjekt"/>
    <x v="0"/>
    <n v="0"/>
  </r>
  <r>
    <x v="3"/>
    <s v="Desember"/>
    <x v="2"/>
    <s v="Topp prosjekt"/>
    <x v="1"/>
    <n v="0"/>
  </r>
  <r>
    <x v="3"/>
    <s v="Desember"/>
    <x v="2"/>
    <s v="Topp prosjekt"/>
    <x v="2"/>
    <n v="0"/>
  </r>
  <r>
    <x v="3"/>
    <s v="Desember"/>
    <x v="2"/>
    <s v="Topp prosjekt"/>
    <x v="3"/>
    <n v="0"/>
  </r>
  <r>
    <x v="3"/>
    <s v="Desember"/>
    <x v="2"/>
    <s v="Topp prosjekt"/>
    <x v="4"/>
    <n v="0"/>
  </r>
  <r>
    <x v="3"/>
    <s v="Desember"/>
    <x v="2"/>
    <s v="Topp prosjekt"/>
    <x v="5"/>
    <n v="0"/>
  </r>
  <r>
    <x v="3"/>
    <s v="Desember"/>
    <x v="2"/>
    <s v="Topp prosjekt"/>
    <x v="6"/>
    <n v="0"/>
  </r>
  <r>
    <x v="3"/>
    <s v="Desember"/>
    <x v="2"/>
    <s v="Topp prosjekt"/>
    <x v="7"/>
    <n v="0"/>
  </r>
  <r>
    <x v="3"/>
    <s v="Desember"/>
    <x v="2"/>
    <s v="Topp prosjekt"/>
    <x v="8"/>
    <n v="0"/>
  </r>
  <r>
    <x v="3"/>
    <s v="Desember"/>
    <x v="2"/>
    <s v="Topp prosjekt"/>
    <x v="9"/>
    <n v="0"/>
  </r>
  <r>
    <x v="3"/>
    <s v="Desember"/>
    <x v="3"/>
    <s v="RD"/>
    <x v="0"/>
    <n v="-1122.559"/>
  </r>
  <r>
    <x v="3"/>
    <s v="Desember"/>
    <x v="3"/>
    <s v="RD"/>
    <x v="1"/>
    <n v="-1994.789"/>
  </r>
  <r>
    <x v="3"/>
    <s v="Desember"/>
    <x v="3"/>
    <s v="RD"/>
    <x v="2"/>
    <n v="-307.93200000000002"/>
  </r>
  <r>
    <x v="3"/>
    <s v="Desember"/>
    <x v="3"/>
    <s v="RD"/>
    <x v="3"/>
    <n v="-574.56399999999996"/>
  </r>
  <r>
    <x v="3"/>
    <s v="Desember"/>
    <x v="3"/>
    <s v="RD"/>
    <x v="4"/>
    <n v="-1058.1859999999999"/>
  </r>
  <r>
    <x v="3"/>
    <s v="Desember"/>
    <x v="3"/>
    <s v="RD"/>
    <x v="5"/>
    <n v="-961.88400000000001"/>
  </r>
  <r>
    <x v="3"/>
    <s v="Desember"/>
    <x v="3"/>
    <s v="RD"/>
    <x v="6"/>
    <n v="-1607.42"/>
  </r>
  <r>
    <x v="3"/>
    <s v="Desember"/>
    <x v="3"/>
    <s v="RD"/>
    <x v="7"/>
    <n v="-269.62200000000001"/>
  </r>
  <r>
    <x v="3"/>
    <s v="Desember"/>
    <x v="3"/>
    <s v="RD"/>
    <x v="8"/>
    <n v="-688.69399999999996"/>
  </r>
  <r>
    <x v="3"/>
    <s v="Desember"/>
    <x v="3"/>
    <s v="RD"/>
    <x v="9"/>
    <n v="-274.488"/>
  </r>
  <r>
    <x v="3"/>
    <s v="Desember"/>
    <x v="3"/>
    <s v="RSO"/>
    <x v="0"/>
    <n v="0"/>
  </r>
  <r>
    <x v="3"/>
    <s v="Desember"/>
    <x v="3"/>
    <s v="RSO"/>
    <x v="1"/>
    <n v="-451.45800000000003"/>
  </r>
  <r>
    <x v="3"/>
    <s v="Desember"/>
    <x v="3"/>
    <s v="RSO"/>
    <x v="2"/>
    <n v="-673.99300000000005"/>
  </r>
  <r>
    <x v="3"/>
    <s v="Desember"/>
    <x v="3"/>
    <s v="RSO"/>
    <x v="3"/>
    <n v="-742.39"/>
  </r>
  <r>
    <x v="3"/>
    <s v="Desember"/>
    <x v="3"/>
    <s v="RSO"/>
    <x v="4"/>
    <n v="0"/>
  </r>
  <r>
    <x v="3"/>
    <s v="Desember"/>
    <x v="3"/>
    <s v="RSO"/>
    <x v="5"/>
    <n v="-118.935"/>
  </r>
  <r>
    <x v="3"/>
    <s v="Desember"/>
    <x v="3"/>
    <s v="RSO"/>
    <x v="6"/>
    <n v="-995.39700000000005"/>
  </r>
  <r>
    <x v="3"/>
    <s v="Desember"/>
    <x v="3"/>
    <s v="RSO"/>
    <x v="7"/>
    <n v="-54.034999999999997"/>
  </r>
  <r>
    <x v="3"/>
    <s v="Desember"/>
    <x v="3"/>
    <s v="RSO"/>
    <x v="8"/>
    <n v="-5.1669999999999998"/>
  </r>
  <r>
    <x v="3"/>
    <s v="Desember"/>
    <x v="3"/>
    <s v="RSO"/>
    <x v="9"/>
    <n v="0"/>
  </r>
  <r>
    <x v="3"/>
    <s v="Desember"/>
    <x v="3"/>
    <s v="EVU-BFV Maconomy"/>
    <x v="0"/>
    <n v="0"/>
  </r>
  <r>
    <x v="3"/>
    <s v="Desember"/>
    <x v="3"/>
    <s v="EVU-BFV Maconomy"/>
    <x v="1"/>
    <n v="0"/>
  </r>
  <r>
    <x v="3"/>
    <s v="Desember"/>
    <x v="3"/>
    <s v="EVU-BFV Maconomy"/>
    <x v="2"/>
    <n v="0"/>
  </r>
  <r>
    <x v="3"/>
    <s v="Desember"/>
    <x v="3"/>
    <s v="EVU-BFV Maconomy"/>
    <x v="3"/>
    <n v="0"/>
  </r>
  <r>
    <x v="3"/>
    <s v="Desember"/>
    <x v="3"/>
    <s v="EVU-BFV Maconomy"/>
    <x v="4"/>
    <n v="0"/>
  </r>
  <r>
    <x v="3"/>
    <s v="Desember"/>
    <x v="3"/>
    <s v="EVU-BFV Maconomy"/>
    <x v="5"/>
    <n v="0"/>
  </r>
  <r>
    <x v="3"/>
    <s v="Desember"/>
    <x v="3"/>
    <s v="EVU-BFV Maconomy"/>
    <x v="6"/>
    <n v="0"/>
  </r>
  <r>
    <x v="3"/>
    <s v="Desember"/>
    <x v="3"/>
    <s v="EVU-BFV Maconomy"/>
    <x v="7"/>
    <n v="0"/>
  </r>
  <r>
    <x v="3"/>
    <s v="Desember"/>
    <x v="3"/>
    <s v="EVU-BFV Maconomy"/>
    <x v="8"/>
    <n v="0"/>
  </r>
  <r>
    <x v="3"/>
    <s v="Desember"/>
    <x v="3"/>
    <s v="EVU-BFV Maconomy"/>
    <x v="9"/>
    <n v="0"/>
  </r>
  <r>
    <x v="3"/>
    <s v="Desember"/>
    <x v="3"/>
    <s v="Topp prosjekt"/>
    <x v="0"/>
    <n v="0"/>
  </r>
  <r>
    <x v="3"/>
    <s v="Desember"/>
    <x v="3"/>
    <s v="Topp prosjekt"/>
    <x v="1"/>
    <n v="0"/>
  </r>
  <r>
    <x v="3"/>
    <s v="Desember"/>
    <x v="3"/>
    <s v="Topp prosjekt"/>
    <x v="2"/>
    <n v="0"/>
  </r>
  <r>
    <x v="3"/>
    <s v="Desember"/>
    <x v="3"/>
    <s v="Topp prosjekt"/>
    <x v="3"/>
    <n v="0"/>
  </r>
  <r>
    <x v="3"/>
    <s v="Desember"/>
    <x v="3"/>
    <s v="Topp prosjekt"/>
    <x v="4"/>
    <n v="0"/>
  </r>
  <r>
    <x v="3"/>
    <s v="Desember"/>
    <x v="3"/>
    <s v="Topp prosjekt"/>
    <x v="5"/>
    <n v="0"/>
  </r>
  <r>
    <x v="3"/>
    <s v="Desember"/>
    <x v="3"/>
    <s v="Topp prosjekt"/>
    <x v="6"/>
    <n v="0"/>
  </r>
  <r>
    <x v="3"/>
    <s v="Desember"/>
    <x v="3"/>
    <s v="Topp prosjekt"/>
    <x v="7"/>
    <n v="0"/>
  </r>
  <r>
    <x v="3"/>
    <s v="Desember"/>
    <x v="3"/>
    <s v="Topp prosjekt"/>
    <x v="8"/>
    <n v="0"/>
  </r>
  <r>
    <x v="3"/>
    <s v="Desember"/>
    <x v="3"/>
    <s v="Topp prosjekt"/>
    <x v="9"/>
    <n v="0"/>
  </r>
</pivotCacheRecords>
</file>

<file path=xl/pivotCache/pivotCacheRecords9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7">
  <r>
    <x v="0"/>
    <s v="1. Undervisnings-, forsknings- og formidlingsstillinger (UN)"/>
    <x v="0"/>
    <n v="1"/>
    <n v="0.5"/>
  </r>
  <r>
    <x v="0"/>
    <s v="1. Undervisnings-, forsknings- og formidlingsstillinger (UN)"/>
    <x v="1"/>
    <n v="1"/>
    <n v="1"/>
  </r>
  <r>
    <x v="1"/>
    <s v="1. Undervisnings-, forsknings- og formidlingsstillinger (UN)"/>
    <x v="2"/>
    <n v="1"/>
    <n v="1"/>
  </r>
  <r>
    <x v="1"/>
    <s v="1. Undervisnings-, forsknings- og formidlingsstillinger (UN)"/>
    <x v="3"/>
    <n v="7"/>
    <n v="5.9"/>
  </r>
  <r>
    <x v="1"/>
    <s v="1. Undervisnings-, forsknings- og formidlingsstillinger (UN)"/>
    <x v="4"/>
    <n v="3"/>
    <n v="3"/>
  </r>
  <r>
    <x v="1"/>
    <s v="1. Undervisnings-, forsknings- og formidlingsstillinger (UN)"/>
    <x v="0"/>
    <n v="4"/>
    <n v="3.1"/>
  </r>
  <r>
    <x v="1"/>
    <s v="1. Undervisnings-, forsknings- og formidlingsstillinger (UN)"/>
    <x v="1"/>
    <n v="1"/>
    <n v="1"/>
  </r>
  <r>
    <x v="1"/>
    <s v="1. Undervisnings-, forsknings- og formidlingsstillinger (UN)"/>
    <x v="5"/>
    <n v="3"/>
    <n v="3"/>
  </r>
  <r>
    <x v="2"/>
    <s v="1. Undervisnings-, forsknings- og formidlingsstillinger (UN)"/>
    <x v="3"/>
    <n v="1"/>
    <n v="0.2"/>
  </r>
  <r>
    <x v="2"/>
    <s v="1. Undervisnings-, forsknings- og formidlingsstillinger (UN)"/>
    <x v="4"/>
    <n v="16"/>
    <n v="13.5"/>
  </r>
  <r>
    <x v="2"/>
    <s v="1. Undervisnings-, forsknings- og formidlingsstillinger (UN)"/>
    <x v="0"/>
    <n v="28"/>
    <n v="25.8"/>
  </r>
  <r>
    <x v="2"/>
    <s v="1. Undervisnings-, forsknings- og formidlingsstillinger (UN)"/>
    <x v="6"/>
    <n v="1"/>
    <n v="0.25"/>
  </r>
  <r>
    <x v="2"/>
    <s v="1. Undervisnings-, forsknings- og formidlingsstillinger (UN)"/>
    <x v="1"/>
    <n v="19"/>
    <n v="16.350000000000001"/>
  </r>
  <r>
    <x v="2"/>
    <s v="1. Undervisnings-, forsknings- og formidlingsstillinger (UN)"/>
    <x v="7"/>
    <n v="1"/>
    <n v="1"/>
  </r>
  <r>
    <x v="3"/>
    <s v="1. Undervisnings-, forsknings- og formidlingsstillinger (UN)"/>
    <x v="3"/>
    <n v="9"/>
    <n v="8.1999999999999993"/>
  </r>
  <r>
    <x v="3"/>
    <s v="1. Undervisnings-, forsknings- og formidlingsstillinger (UN)"/>
    <x v="4"/>
    <n v="9"/>
    <n v="7.8"/>
  </r>
  <r>
    <x v="3"/>
    <s v="1. Undervisnings-, forsknings- og formidlingsstillinger (UN)"/>
    <x v="1"/>
    <n v="1"/>
    <n v="1"/>
  </r>
  <r>
    <x v="4"/>
    <s v="1. Undervisnings-, forsknings- og formidlingsstillinger (UN)"/>
    <x v="3"/>
    <n v="4"/>
    <n v="3.5"/>
  </r>
  <r>
    <x v="4"/>
    <s v="1. Undervisnings-, forsknings- og formidlingsstillinger (UN)"/>
    <x v="4"/>
    <n v="13"/>
    <n v="12.2"/>
  </r>
  <r>
    <x v="4"/>
    <s v="1. Undervisnings-, forsknings- og formidlingsstillinger (UN)"/>
    <x v="0"/>
    <n v="15"/>
    <n v="11.2"/>
  </r>
  <r>
    <x v="4"/>
    <s v="1. Undervisnings-, forsknings- og formidlingsstillinger (UN)"/>
    <x v="6"/>
    <n v="4"/>
    <n v="3.8"/>
  </r>
  <r>
    <x v="4"/>
    <s v="1. Undervisnings-, forsknings- og formidlingsstillinger (UN)"/>
    <x v="1"/>
    <n v="5"/>
    <n v="4.0999999999999996"/>
  </r>
  <r>
    <x v="4"/>
    <s v="1. Undervisnings-, forsknings- og formidlingsstillinger (UN)"/>
    <x v="7"/>
    <n v="2"/>
    <n v="1.6"/>
  </r>
  <r>
    <x v="5"/>
    <s v="1. Undervisnings-, forsknings- og formidlingsstillinger (UN)"/>
    <x v="3"/>
    <n v="6"/>
    <n v="5.35"/>
  </r>
  <r>
    <x v="5"/>
    <s v="1. Undervisnings-, forsknings- og formidlingsstillinger (UN)"/>
    <x v="4"/>
    <n v="22"/>
    <n v="17.2"/>
  </r>
  <r>
    <x v="5"/>
    <s v="1. Undervisnings-, forsknings- og formidlingsstillinger (UN)"/>
    <x v="0"/>
    <n v="36"/>
    <n v="30.91"/>
  </r>
  <r>
    <x v="5"/>
    <s v="1. Undervisnings-, forsknings- og formidlingsstillinger (UN)"/>
    <x v="1"/>
    <n v="8"/>
    <n v="5.7"/>
  </r>
  <r>
    <x v="6"/>
    <s v="1. Undervisnings-, forsknings- og formidlingsstillinger (UN)"/>
    <x v="3"/>
    <n v="2"/>
    <n v="1.8"/>
  </r>
  <r>
    <x v="6"/>
    <s v="1. Undervisnings-, forsknings- og formidlingsstillinger (UN)"/>
    <x v="4"/>
    <n v="10"/>
    <n v="8.4499999999999993"/>
  </r>
  <r>
    <x v="6"/>
    <s v="1. Undervisnings-, forsknings- og formidlingsstillinger (UN)"/>
    <x v="0"/>
    <n v="14"/>
    <n v="9.8000000000000007"/>
  </r>
  <r>
    <x v="6"/>
    <s v="1. Undervisnings-, forsknings- og formidlingsstillinger (UN)"/>
    <x v="6"/>
    <n v="2"/>
    <n v="2"/>
  </r>
  <r>
    <x v="6"/>
    <s v="1. Undervisnings-, forsknings- og formidlingsstillinger (UN)"/>
    <x v="1"/>
    <n v="3"/>
    <n v="3"/>
  </r>
  <r>
    <x v="7"/>
    <s v="1. Undervisnings-, forsknings- og formidlingsstillinger (UN)"/>
    <x v="3"/>
    <n v="1"/>
    <n v="1"/>
  </r>
  <r>
    <x v="7"/>
    <s v="1. Undervisnings-, forsknings- og formidlingsstillinger (UN)"/>
    <x v="4"/>
    <n v="8"/>
    <n v="5.6"/>
  </r>
  <r>
    <x v="7"/>
    <s v="1. Undervisnings-, forsknings- og formidlingsstillinger (UN)"/>
    <x v="0"/>
    <n v="20"/>
    <n v="16.3"/>
  </r>
  <r>
    <x v="7"/>
    <s v="1. Undervisnings-, forsknings- og formidlingsstillinger (UN)"/>
    <x v="6"/>
    <n v="4"/>
    <n v="4"/>
  </r>
  <r>
    <x v="7"/>
    <s v="1. Undervisnings-, forsknings- og formidlingsstillinger (UN)"/>
    <x v="1"/>
    <n v="10"/>
    <n v="8.1"/>
  </r>
  <r>
    <x v="8"/>
    <s v="1. Undervisnings-, forsknings- og formidlingsstillinger (UN)"/>
    <x v="2"/>
    <n v="1"/>
    <n v="1"/>
  </r>
  <r>
    <x v="8"/>
    <s v="1. Undervisnings-, forsknings- og formidlingsstillinger (UN)"/>
    <x v="3"/>
    <n v="6"/>
    <n v="5"/>
  </r>
  <r>
    <x v="8"/>
    <s v="1. Undervisnings-, forsknings- og formidlingsstillinger (UN)"/>
    <x v="4"/>
    <n v="16"/>
    <n v="11.2"/>
  </r>
  <r>
    <x v="8"/>
    <s v="1. Undervisnings-, forsknings- og formidlingsstillinger (UN)"/>
    <x v="0"/>
    <n v="27"/>
    <n v="20.6"/>
  </r>
  <r>
    <x v="8"/>
    <s v="1. Undervisnings-, forsknings- og formidlingsstillinger (UN)"/>
    <x v="6"/>
    <n v="6"/>
    <n v="5.5"/>
  </r>
  <r>
    <x v="8"/>
    <s v="1. Undervisnings-, forsknings- og formidlingsstillinger (UN)"/>
    <x v="1"/>
    <n v="8"/>
    <n v="6.55"/>
  </r>
  <r>
    <x v="8"/>
    <s v="1. Undervisnings-, forsknings- og formidlingsstillinger (UN)"/>
    <x v="5"/>
    <n v="1"/>
    <n v="1"/>
  </r>
  <r>
    <x v="9"/>
    <s v="1. Undervisnings-, forsknings- og formidlingsstillinger (UN)"/>
    <x v="4"/>
    <n v="1"/>
    <n v="0.75"/>
  </r>
  <r>
    <x v="9"/>
    <s v="1. Undervisnings-, forsknings- og formidlingsstillinger (UN)"/>
    <x v="0"/>
    <n v="2"/>
    <n v="1"/>
  </r>
  <r>
    <x v="9"/>
    <s v="1. Undervisnings-, forsknings- og formidlingsstillinger (UN)"/>
    <x v="1"/>
    <n v="2"/>
    <n v="1"/>
  </r>
</pivotCacheRecords>
</file>

<file path=xl/pivotCache/pivotCacheRecords10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80">
  <r>
    <x v="0"/>
    <x v="0"/>
    <n v="929.43532000000005"/>
    <n v="1479.9617499999999"/>
    <n v="-244.29064"/>
  </r>
  <r>
    <x v="1"/>
    <x v="0"/>
    <n v="25770.814900000001"/>
    <n v="36457.16676"/>
    <n v="32803.030250000003"/>
  </r>
  <r>
    <x v="2"/>
    <x v="0"/>
    <n v="7751.0823499999997"/>
    <n v="8622.3077200000007"/>
    <n v="7867.4535900000001"/>
  </r>
  <r>
    <x v="3"/>
    <x v="0"/>
    <n v="8092.5827900000004"/>
    <n v="13392.180539999999"/>
    <n v="14593.479939999999"/>
  </r>
  <r>
    <x v="4"/>
    <x v="0"/>
    <n v="1232.76801"/>
    <n v="781.56101000000001"/>
    <n v="3112.3003399999998"/>
  </r>
  <r>
    <x v="5"/>
    <x v="0"/>
    <n v="7492.6087600000001"/>
    <n v="1102.68253"/>
    <n v="6988.4567000000097"/>
  </r>
  <r>
    <x v="6"/>
    <x v="0"/>
    <n v="21008.835739999999"/>
    <n v="19090.371780000001"/>
    <n v="26888.380029999898"/>
  </r>
  <r>
    <x v="7"/>
    <x v="0"/>
    <n v="2166.6630500000001"/>
    <n v="1874"/>
    <n v="3444.9247999999998"/>
  </r>
  <r>
    <x v="8"/>
    <x v="0"/>
    <n v="41.157490000000003"/>
    <n v="737"/>
    <n v="943.36869000000002"/>
  </r>
  <r>
    <x v="9"/>
    <x v="0"/>
    <n v="1843.78036"/>
    <n v="7"/>
    <n v="1.9995700000000001"/>
  </r>
  <r>
    <x v="0"/>
    <x v="1"/>
    <n v="0"/>
    <n v="0.19"/>
    <n v="0.1"/>
  </r>
  <r>
    <x v="9"/>
    <x v="1"/>
    <n v="0"/>
    <n v="0.59"/>
    <n v="0"/>
  </r>
  <r>
    <x v="8"/>
    <x v="1"/>
    <n v="0"/>
    <n v="1.3"/>
    <n v="0"/>
  </r>
  <r>
    <x v="7"/>
    <x v="1"/>
    <n v="0.7"/>
    <n v="0.46"/>
    <n v="0"/>
  </r>
  <r>
    <x v="1"/>
    <x v="1"/>
    <n v="13.24"/>
    <n v="13.55"/>
    <n v="11.05"/>
  </r>
  <r>
    <x v="0"/>
    <x v="2"/>
    <n v="407.44409999999999"/>
    <n v="386.62889999999999"/>
    <n v="354.74495999999999"/>
  </r>
  <r>
    <x v="1"/>
    <x v="2"/>
    <n v="1740.27385"/>
    <n v="3635.1643600000002"/>
    <n v="5522.83097000002"/>
  </r>
  <r>
    <x v="2"/>
    <x v="2"/>
    <n v="5243.0793199999998"/>
    <n v="5638.2527099999998"/>
    <n v="5822.5984499999904"/>
  </r>
  <r>
    <x v="3"/>
    <x v="2"/>
    <n v="6066.6655099999998"/>
    <n v="5796.2213000000002"/>
    <n v="8735.4469000000008"/>
  </r>
  <r>
    <x v="4"/>
    <x v="2"/>
    <n v="2002.43128"/>
    <n v="3883.951"/>
    <n v="4288.4027100000003"/>
  </r>
  <r>
    <x v="5"/>
    <x v="2"/>
    <n v="10319.650869999999"/>
    <n v="13305.579309999999"/>
    <n v="9812.5688899999695"/>
  </r>
  <r>
    <x v="6"/>
    <x v="2"/>
    <n v="12148.0978"/>
    <n v="20949.406780000001"/>
    <n v="23853.707429999999"/>
  </r>
  <r>
    <x v="7"/>
    <x v="2"/>
    <n v="0"/>
    <n v="0"/>
    <n v="0"/>
  </r>
  <r>
    <x v="8"/>
    <x v="2"/>
    <n v="1175.32882"/>
    <n v="1691"/>
    <n v="983.47489000000098"/>
  </r>
  <r>
    <x v="9"/>
    <x v="2"/>
    <n v="35.977960000000003"/>
    <n v="44"/>
    <n v="33.565559999999998"/>
  </r>
  <r>
    <x v="0"/>
    <x v="3"/>
    <n v="0"/>
    <n v="0"/>
    <n v="0"/>
  </r>
  <r>
    <x v="1"/>
    <x v="3"/>
    <n v="106.74621212121212"/>
    <n v="137.64705882352939"/>
    <n v="130.42400000000001"/>
  </r>
  <r>
    <x v="2"/>
    <x v="3"/>
    <n v="116.84750937672231"/>
    <n v="131.60457516339869"/>
    <n v="100.78979803921567"/>
  </r>
  <r>
    <x v="3"/>
    <x v="3"/>
    <n v="156"/>
    <n v="177"/>
    <n v="155.91"/>
  </r>
  <r>
    <x v="4"/>
    <x v="3"/>
    <n v="69.027944405237974"/>
    <n v="80.458823529411774"/>
    <n v="66.84352941176472"/>
  </r>
  <r>
    <x v="5"/>
    <x v="3"/>
    <n v="28.214764740597673"/>
    <n v="62.669934640522875"/>
    <n v="42.204662745098084"/>
  </r>
  <r>
    <x v="6"/>
    <x v="3"/>
    <n v="97.163569356229914"/>
    <n v="133.61960784313726"/>
    <n v="98.824509803921572"/>
  </r>
  <r>
    <x v="7"/>
    <x v="3"/>
    <n v="49"/>
    <n v="64"/>
    <n v="50"/>
  </r>
  <r>
    <x v="8"/>
    <x v="3"/>
    <n v="64"/>
    <n v="63"/>
    <n v="90"/>
  </r>
  <r>
    <x v="9"/>
    <x v="3"/>
    <n v="0"/>
    <m/>
    <n v="0"/>
  </r>
  <r>
    <x v="0"/>
    <x v="4"/>
    <n v="1.3466499999999999"/>
    <n v="-2.0000000000000002E-5"/>
    <n v="74.866129999999998"/>
  </r>
  <r>
    <x v="1"/>
    <x v="4"/>
    <n v="33022.376199999999"/>
    <n v="35024.537510000002"/>
    <n v="41637.641460000697"/>
  </r>
  <r>
    <x v="2"/>
    <x v="4"/>
    <n v="27573.122370000001"/>
    <n v="27127.138180000002"/>
    <n v="36219.750880000502"/>
  </r>
  <r>
    <x v="3"/>
    <x v="4"/>
    <n v="46845.378290000001"/>
    <n v="43416.146650000002"/>
    <n v="61384.118450000897"/>
  </r>
  <r>
    <x v="4"/>
    <x v="4"/>
    <n v="10750.40344"/>
    <n v="12894.564619999999"/>
    <n v="18196.992549999901"/>
  </r>
  <r>
    <x v="5"/>
    <x v="4"/>
    <n v="72302.085529999997"/>
    <n v="80806.797709999999"/>
    <n v="53558.535960001303"/>
  </r>
  <r>
    <x v="6"/>
    <x v="4"/>
    <n v="46984.788869999997"/>
    <n v="38664.567069999997"/>
    <n v="52525.824660001002"/>
  </r>
  <r>
    <x v="7"/>
    <x v="4"/>
    <n v="793.82735000000002"/>
    <n v="645"/>
    <n v="1661.23756"/>
  </r>
  <r>
    <x v="8"/>
    <x v="4"/>
    <n v="933.81889999999999"/>
    <n v="1066"/>
    <n v="2073.5934099999999"/>
  </r>
  <r>
    <x v="9"/>
    <x v="4"/>
    <n v="9264.7215899999992"/>
    <n v="6754"/>
    <n v="6193.2316300000002"/>
  </r>
  <r>
    <x v="0"/>
    <x v="5"/>
    <n v="1.745344"/>
    <n v="0.57936399999999999"/>
    <n v="0.57936399999999999"/>
  </r>
  <r>
    <x v="1"/>
    <x v="5"/>
    <n v="252.591002"/>
    <n v="238.828497"/>
    <n v="238.828497"/>
  </r>
  <r>
    <x v="2"/>
    <x v="5"/>
    <n v="77.157015000000001"/>
    <n v="97.843209999999999"/>
    <n v="97.843209999999999"/>
  </r>
  <r>
    <x v="3"/>
    <x v="5"/>
    <n v="263.745724"/>
    <n v="253.80101099999999"/>
    <n v="253.80101099999999"/>
  </r>
  <r>
    <x v="4"/>
    <x v="5"/>
    <n v="114.494666"/>
    <n v="109.918948"/>
    <n v="109.918948"/>
  </r>
  <r>
    <x v="5"/>
    <x v="5"/>
    <n v="224.24590799999999"/>
    <n v="222.84731600000001"/>
    <n v="222.84731600000001"/>
  </r>
  <r>
    <x v="6"/>
    <x v="5"/>
    <n v="189.426894"/>
    <n v="198.24247399999999"/>
    <n v="198.24247399999999"/>
  </r>
  <r>
    <x v="7"/>
    <x v="5"/>
    <n v="1.420277"/>
    <n v="5.1770300000000002"/>
    <n v="5.1770300000000002"/>
  </r>
  <r>
    <x v="8"/>
    <x v="5"/>
    <n v="4.4190620000000003"/>
    <n v="11.991481"/>
    <n v="11.991481"/>
  </r>
  <r>
    <x v="9"/>
    <x v="5"/>
    <n v="1.1692389999999999"/>
    <n v="0"/>
    <n v="0"/>
  </r>
  <r>
    <x v="0"/>
    <x v="6"/>
    <n v="0"/>
    <n v="0"/>
    <n v="0"/>
  </r>
  <r>
    <x v="1"/>
    <x v="6"/>
    <n v="342.78333099999998"/>
    <n v="389.09166300000004"/>
    <n v="398.70000000000005"/>
  </r>
  <r>
    <x v="2"/>
    <x v="6"/>
    <n v="288.09999200000004"/>
    <n v="280.51166499999999"/>
    <n v="270.92"/>
  </r>
  <r>
    <x v="3"/>
    <x v="6"/>
    <n v="708.39998300000002"/>
    <n v="703.12498399999993"/>
    <n v="638.29"/>
  </r>
  <r>
    <x v="4"/>
    <x v="6"/>
    <n v="262.566665"/>
    <n v="285.51666399999999"/>
    <n v="255.34"/>
  </r>
  <r>
    <x v="5"/>
    <x v="6"/>
    <n v="145.79166599999999"/>
    <n v="167.29166599999999"/>
    <n v="154.12"/>
  </r>
  <r>
    <x v="6"/>
    <x v="6"/>
    <n v="419.40831299999996"/>
    <n v="419.716657"/>
    <n v="375.23"/>
  </r>
  <r>
    <x v="7"/>
    <x v="6"/>
    <n v="165.60833100000002"/>
    <n v="161.47999999999999"/>
    <n v="153.44999999999999"/>
  </r>
  <r>
    <x v="8"/>
    <x v="6"/>
    <n v="191.19165099999998"/>
    <n v="207.24999400000002"/>
    <n v="199.16"/>
  </r>
  <r>
    <x v="9"/>
    <x v="6"/>
    <n v="0"/>
    <n v="0"/>
    <n v="0"/>
  </r>
  <r>
    <x v="0"/>
    <x v="7"/>
    <n v="271"/>
    <n v="218"/>
    <n v="457"/>
  </r>
  <r>
    <x v="1"/>
    <x v="7"/>
    <n v="0"/>
    <m/>
    <n v="0"/>
  </r>
  <r>
    <x v="2"/>
    <x v="7"/>
    <n v="0"/>
    <m/>
    <n v="0"/>
  </r>
  <r>
    <x v="3"/>
    <x v="7"/>
    <n v="0"/>
    <m/>
    <n v="0"/>
  </r>
  <r>
    <x v="4"/>
    <x v="7"/>
    <n v="0"/>
    <m/>
    <n v="0"/>
  </r>
  <r>
    <x v="5"/>
    <x v="7"/>
    <n v="0"/>
    <m/>
    <n v="0"/>
  </r>
  <r>
    <x v="6"/>
    <x v="7"/>
    <n v="0"/>
    <m/>
    <n v="0"/>
  </r>
  <r>
    <x v="7"/>
    <x v="7"/>
    <n v="0"/>
    <m/>
    <n v="0"/>
  </r>
  <r>
    <x v="8"/>
    <x v="7"/>
    <n v="0"/>
    <m/>
    <n v="0"/>
  </r>
  <r>
    <x v="9"/>
    <x v="7"/>
    <n v="0"/>
    <m/>
    <n v="0"/>
  </r>
  <r>
    <x v="2"/>
    <x v="1"/>
    <n v="5.0600000000000005"/>
    <n v="14.450000000000001"/>
    <n v="11.07"/>
  </r>
  <r>
    <x v="3"/>
    <x v="1"/>
    <n v="15.27"/>
    <n v="16.59"/>
    <n v="12.7"/>
  </r>
  <r>
    <x v="4"/>
    <x v="1"/>
    <n v="7.3"/>
    <n v="6.34"/>
    <n v="9.6"/>
  </r>
  <r>
    <x v="5"/>
    <x v="1"/>
    <n v="12.15"/>
    <n v="14.600000000000001"/>
    <n v="8.57"/>
  </r>
  <r>
    <x v="6"/>
    <x v="1"/>
    <n v="17.600000000000001"/>
    <n v="23.74"/>
    <n v="16.1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9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0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0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1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1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_rels/pivotTable1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0.xml"/></Relationships>
</file>

<file path=xl/pivotTables/_rels/pivotTable1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FE7F656-815D-45E8-B33C-E77B1F6740FE}" name="Pivottabell4" cacheId="8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165:L175" firstHeaderRow="1" firstDataRow="2" firstDataCol="1"/>
  <pivotFields count="5">
    <pivotField axis="axisCol" showAll="0" sortType="ascending">
      <items count="11">
        <item n="6601 Fakadm" x="9"/>
        <item n="6610 IBI" x="2"/>
        <item n="6615 IBT" x="4"/>
        <item n="6620 IFY" x="5"/>
        <item n="6625 IKJ" x="6"/>
        <item n="6630 IKP" x="7"/>
        <item n="6635 IMA" x="8"/>
        <item n="6640 IBF" x="1"/>
        <item n="6645 IBA" x="3"/>
        <item n="6690 FFI" x="0"/>
        <item t="default"/>
      </items>
    </pivotField>
    <pivotField showAll="0"/>
    <pivotField axis="axisRow" showAll="0">
      <items count="9">
        <item x="2"/>
        <item x="3"/>
        <item x="4"/>
        <item x="0"/>
        <item x="6"/>
        <item x="1"/>
        <item x="7"/>
        <item x="5"/>
        <item t="default"/>
      </items>
    </pivotField>
    <pivotField numFmtId="3" showAll="0"/>
    <pivotField dataField="1" showAll="0"/>
  </pivotFields>
  <rowFields count="1">
    <field x="2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mer av Antall årsverk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886D94A-7D3F-4D53-AC6B-3C0F4A3CD6FF}" name="Pivottabell10" cacheId="3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52:L57" firstHeaderRow="1" firstDataRow="2" firstDataCol="1" rowPageCount="1" colPageCount="1"/>
  <pivotFields count="6">
    <pivotField axis="axisPage" showAll="0">
      <items count="5">
        <item x="3"/>
        <item x="2"/>
        <item x="1"/>
        <item x="0"/>
        <item t="default"/>
      </items>
    </pivotField>
    <pivotField showAll="0"/>
    <pivotField axis="axisRow" showAll="0">
      <items count="7">
        <item h="1" x="5"/>
        <item x="0"/>
        <item h="1" x="3"/>
        <item h="1" x="4"/>
        <item x="2"/>
        <item x="1"/>
        <item t="default"/>
      </items>
    </pivotField>
    <pivotField showAll="0">
      <items count="5">
        <item x="2"/>
        <item x="0"/>
        <item x="1"/>
        <item x="3"/>
        <item t="default"/>
      </items>
    </pivotField>
    <pivotField axis="axisCol" showAll="0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5 IBA" x="8"/>
        <item n="6690 FFI" x="9"/>
        <item t="default"/>
      </items>
    </pivotField>
    <pivotField dataField="1" showAll="0"/>
  </pivotFields>
  <rowFields count="1">
    <field x="2"/>
  </rowFields>
  <rowItems count="4">
    <i>
      <x v="1"/>
    </i>
    <i>
      <x v="4"/>
    </i>
    <i>
      <x v="5"/>
    </i>
    <i t="grand">
      <x/>
    </i>
  </rowItems>
  <colFields count="1">
    <field x="4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pageFields count="1">
    <pageField fld="0" item="3" hier="-1"/>
  </pageFields>
  <dataFields count="1">
    <dataField name="Summer av Regnskapsført akkumulert i hele 1000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4A0B1B0-DA6C-4CE1-8C37-C850235CE241}" name="Pivottabell15" cacheId="5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74:L77" firstHeaderRow="1" firstDataRow="2" firstDataCol="1" rowPageCount="1" colPageCount="1"/>
  <pivotFields count="6">
    <pivotField axis="axisPage" showAll="0">
      <items count="5">
        <item x="3"/>
        <item x="2"/>
        <item x="1"/>
        <item x="0"/>
        <item t="default"/>
      </items>
    </pivotField>
    <pivotField showAll="0"/>
    <pivotField axis="axisRow" showAll="0">
      <items count="2">
        <item x="0"/>
        <item t="default"/>
      </items>
    </pivotField>
    <pivotField showAll="0"/>
    <pivotField axis="axisCol" showAll="0">
      <items count="11">
        <item n="6601 Fakadm" x="0"/>
        <item n="6610 IBI" x="1"/>
        <item n="6615 IBT" x="2"/>
        <item n="6620 IFY" x="3"/>
        <item n="6625 IKJ" x="4"/>
        <item n="6630 IKP " x="5"/>
        <item n="6635 IMA" x="6"/>
        <item n="6640 IBF" x="7"/>
        <item n="6645 IBA" x="8"/>
        <item n="6690 FFI" x="9"/>
        <item t="default"/>
      </items>
    </pivotField>
    <pivotField dataField="1" showAll="0"/>
  </pivotFields>
  <rowFields count="1">
    <field x="2"/>
  </rowFields>
  <rowItems count="2">
    <i>
      <x/>
    </i>
    <i t="grand">
      <x/>
    </i>
  </rowItems>
  <colFields count="1">
    <field x="4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pageFields count="1">
    <pageField fld="0" item="3" hier="-1"/>
  </pageFields>
  <dataFields count="1">
    <dataField name="Summer av Regnskapsført akkumulert i hele 1000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9AB06E1-318D-4128-B61F-0C05FF8F2C13}" name="Pivottabell12" cacheId="4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63:L68" firstHeaderRow="1" firstDataRow="2" firstDataCol="1" rowPageCount="1" colPageCount="1"/>
  <pivotFields count="5">
    <pivotField axis="axisCol" showAll="0" sortType="ascending">
      <items count="16">
        <item n="6601 Fakadm" x="13"/>
        <item n="6610 IBI" x="4"/>
        <item n="6615 IBT" x="6"/>
        <item n="6620 IFY" x="7"/>
        <item n="6625 IKJ" x="8"/>
        <item n="6630 IKP" x="9"/>
        <item n="6635 IMA" x="10"/>
        <item n="6640 IBF" x="3"/>
        <item n="6645 IBA" x="5"/>
        <item n="6690 FFI" x="1"/>
        <item h="1" x="0"/>
        <item h="1" x="2"/>
        <item h="1" x="11"/>
        <item h="1" x="12"/>
        <item h="1" x="14"/>
        <item t="default"/>
      </items>
    </pivotField>
    <pivotField dataField="1" showAll="0"/>
    <pivotField axis="axisPage" showAll="0">
      <items count="10">
        <item x="0"/>
        <item x="1"/>
        <item x="2"/>
        <item x="3"/>
        <item x="4"/>
        <item x="5"/>
        <item x="6"/>
        <item x="7"/>
        <item x="8"/>
        <item t="default"/>
      </items>
    </pivotField>
    <pivotField showAll="0"/>
    <pivotField axis="axisRow" showAll="0">
      <items count="4">
        <item x="0"/>
        <item x="1"/>
        <item x="2"/>
        <item t="default"/>
      </items>
    </pivotField>
  </pivotFields>
  <rowFields count="1">
    <field x="4"/>
  </rowFields>
  <rowItems count="4">
    <i>
      <x/>
    </i>
    <i>
      <x v="1"/>
    </i>
    <i>
      <x v="2"/>
    </i>
    <i t="grand">
      <x/>
    </i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pageFields count="1">
    <pageField fld="2" item="8" hier="-1"/>
  </pageFields>
  <dataFields count="1">
    <dataField name="Summer av Antall årsverk" fld="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59E0862-59D8-4106-B173-705ECC8F8871}" name="Pivottabell8" cacheId="2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29:L34" firstHeaderRow="1" firstDataRow="2" firstDataCol="1" rowPageCount="1" colPageCount="1"/>
  <pivotFields count="6">
    <pivotField axis="axisPage" showAll="0">
      <items count="5">
        <item x="3"/>
        <item x="2"/>
        <item x="1"/>
        <item x="0"/>
        <item t="default"/>
      </items>
    </pivotField>
    <pivotField showAll="0"/>
    <pivotField axis="axisRow" showAll="0">
      <items count="5">
        <item x="3"/>
        <item x="0"/>
        <item h="1" x="1"/>
        <item x="2"/>
        <item t="default"/>
      </items>
    </pivotField>
    <pivotField showAll="0">
      <items count="5">
        <item x="2"/>
        <item x="0"/>
        <item x="1"/>
        <item x="3"/>
        <item t="default"/>
      </items>
    </pivotField>
    <pivotField axis="axisCol" showAll="0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0 IBA" x="8"/>
        <item n="6690 FFI" x="9"/>
        <item t="default"/>
      </items>
    </pivotField>
    <pivotField dataField="1" showAll="0"/>
  </pivotFields>
  <rowFields count="1">
    <field x="2"/>
  </rowFields>
  <rowItems count="4">
    <i>
      <x/>
    </i>
    <i>
      <x v="1"/>
    </i>
    <i>
      <x v="3"/>
    </i>
    <i t="grand">
      <x/>
    </i>
  </rowItems>
  <colFields count="1">
    <field x="4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pageFields count="1">
    <pageField fld="0" item="3" hier="-1"/>
  </pageFields>
  <dataFields count="1">
    <dataField name="Summer av Regnskapsført akkumulert i hele 1000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E9D6665-65A1-425B-ABD2-A572BE6D824D}" name="Pivottabell5" cacheId="9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123:L133" firstHeaderRow="1" firstDataRow="2" firstDataCol="1"/>
  <pivotFields count="5">
    <pivotField axis="axisCol" showAll="0" sortType="ascending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5 IBA" x="8"/>
        <item n="6690 FFI" x="9"/>
        <item t="default"/>
      </items>
    </pivotField>
    <pivotField axis="axisRow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dataField="1" showAll="0"/>
    <pivotField showAll="0"/>
    <pivotField showAll="0"/>
  </pivotFields>
  <rowFields count="1">
    <field x="1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mer av 2020" fld="2" baseField="0" baseItem="0"/>
  </dataFields>
  <formats count="1">
    <format dxfId="0">
      <pivotArea collapsedLevelsAreSubtotals="1" fieldPosition="0">
        <references count="2">
          <reference field="0" count="1" selected="0">
            <x v="8"/>
          </reference>
          <reference field="1" count="1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482D453-B402-4CD2-AEDD-D343F47014CE}" name="Pivottabell20" cacheId="6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compact="0" compactData="0" multipleFieldFilters="0">
  <location ref="A105:L107" firstHeaderRow="1" firstDataRow="2" firstDataCol="1"/>
  <pivotFields count="7">
    <pivotField axis="axisCol" compact="0" outline="0" showAll="0" sortType="ascending">
      <items count="11">
        <item n="6601 Fakadm" x="9"/>
        <item n="6610 IBI" x="2"/>
        <item n="6615 IBT" x="4"/>
        <item n="6620 IFY" x="5"/>
        <item n="6625 IKP" x="6"/>
        <item n="6630 IKP" x="7"/>
        <item n="6635 IMA" x="8"/>
        <item n="6640 IBF" x="1"/>
        <item n="6645 IBA" x="3"/>
        <item n="6690 FFI" x="0"/>
        <item t="default"/>
      </items>
    </pivotField>
    <pivotField compact="0" outline="0" showAll="0">
      <items count="3">
        <item x="0"/>
        <item x="1"/>
        <item t="default"/>
      </items>
    </pivotField>
    <pivotField compact="0" outline="0" showAll="0">
      <items count="6">
        <item x="0"/>
        <item x="1"/>
        <item x="4"/>
        <item x="2"/>
        <item x="3"/>
        <item t="default"/>
      </items>
    </pivotField>
    <pivotField compact="0" outline="0" showAll="0">
      <items count="3">
        <item x="0"/>
        <item x="1"/>
        <item t="default"/>
      </items>
    </pivotField>
    <pivotField compact="0" outline="0" showAll="0">
      <items count="3">
        <item x="1"/>
        <item x="0"/>
        <item t="default"/>
      </items>
    </pivotField>
    <pivotField compact="0" numFmtId="3" outline="0" showAll="0"/>
    <pivotField dataField="1" compact="0" outline="0" showAll="0"/>
  </pivotFields>
  <rowItems count="1">
    <i/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mer av Antall årsverk" fld="6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C6D254F-0C43-4051-AA03-825E7C718FAD}" name="Pivottabell23" cacheId="2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40:L46" firstHeaderRow="1" firstDataRow="2" firstDataCol="1" rowPageCount="1" colPageCount="1"/>
  <pivotFields count="6">
    <pivotField axis="axisPage" showAll="0">
      <items count="5">
        <item x="3"/>
        <item x="2"/>
        <item x="1"/>
        <item x="0"/>
        <item t="default"/>
      </items>
    </pivotField>
    <pivotField showAll="0"/>
    <pivotField axis="axisRow" showAll="0">
      <items count="5">
        <item x="3"/>
        <item x="0"/>
        <item x="1"/>
        <item x="2"/>
        <item t="default"/>
      </items>
    </pivotField>
    <pivotField showAll="0">
      <items count="5">
        <item x="2"/>
        <item x="0"/>
        <item x="1"/>
        <item x="3"/>
        <item t="default"/>
      </items>
    </pivotField>
    <pivotField axis="axisCol" showAll="0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0 IBA" x="8"/>
        <item n="6690 FFI" x="9"/>
        <item t="default"/>
      </items>
    </pivotField>
    <pivotField dataField="1" showAll="0"/>
  </pivotFields>
  <rowFields count="1">
    <field x="2"/>
  </rowFields>
  <rowItems count="5">
    <i>
      <x/>
    </i>
    <i>
      <x v="1"/>
    </i>
    <i>
      <x v="2"/>
    </i>
    <i>
      <x v="3"/>
    </i>
    <i t="grand">
      <x/>
    </i>
  </rowItems>
  <colFields count="1">
    <field x="4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pageFields count="1">
    <pageField fld="0" item="3" hier="-1"/>
  </pageFields>
  <dataFields count="1">
    <dataField name="Summer av Regnskapsført akkumulert i hele 1000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C795FE1-A770-4F09-93FB-76224131E46C}" name="Pivottabell2" cacheId="0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 chartFormat="2">
  <location ref="A5:L11" firstHeaderRow="1" firstDataRow="2" firstDataCol="1" rowPageCount="1" colPageCount="1"/>
  <pivotFields count="6">
    <pivotField axis="axisPage" showAll="0">
      <items count="5">
        <item x="3"/>
        <item x="2"/>
        <item x="1"/>
        <item x="0"/>
        <item t="default"/>
      </items>
    </pivotField>
    <pivotField showAll="0"/>
    <pivotField showAll="0">
      <items count="2">
        <item x="0"/>
        <item t="default"/>
      </items>
    </pivotField>
    <pivotField axis="axisRow" showAll="0">
      <items count="6">
        <item x="3"/>
        <item x="2"/>
        <item h="1" x="0"/>
        <item x="1"/>
        <item x="4"/>
        <item t="default"/>
      </items>
    </pivotField>
    <pivotField axis="axisCol" showAll="0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5 IBA" x="8"/>
        <item n="6690 FFI" x="9"/>
        <item t="default"/>
      </items>
    </pivotField>
    <pivotField dataField="1" showAll="0"/>
  </pivotFields>
  <rowFields count="1">
    <field x="3"/>
  </rowFields>
  <rowItems count="5">
    <i>
      <x/>
    </i>
    <i>
      <x v="1"/>
    </i>
    <i>
      <x v="3"/>
    </i>
    <i>
      <x v="4"/>
    </i>
    <i t="grand">
      <x/>
    </i>
  </rowItems>
  <colFields count="1">
    <field x="4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pageFields count="1">
    <pageField fld="0" item="3" hier="-1"/>
  </pageFields>
  <dataFields count="1">
    <dataField name="Regnskap" fld="5" baseField="0" baseItem="0" numFmtId="43"/>
  </dataFields>
  <formats count="1">
    <format dxfId="1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631840E-E85A-4750-B115-4CFE11096B6E}" name="Pivottabell17" cacheId="6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compact="0" compactData="0" multipleFieldFilters="0">
  <location ref="A81:L85" firstHeaderRow="1" firstDataRow="2" firstDataCol="1"/>
  <pivotFields count="7">
    <pivotField axis="axisCol" compact="0" outline="0" showAll="0" sortType="ascending">
      <items count="11">
        <item n="6601 Fakadm" x="9"/>
        <item n="6610 IBI" x="2"/>
        <item n="6615 IBT" x="4"/>
        <item n="6620 IFY" x="5"/>
        <item n="6625 IKJ" x="6"/>
        <item n="6630 IKP" x="7"/>
        <item n="6635 IMA" x="8"/>
        <item n="6640 IBF" x="1"/>
        <item n="6645 IBA" x="3"/>
        <item n="6690 FFI" x="0"/>
        <item t="default"/>
      </items>
    </pivotField>
    <pivotField compact="0" outline="0" showAll="0">
      <items count="3">
        <item x="0"/>
        <item x="1"/>
        <item t="default"/>
      </items>
    </pivotField>
    <pivotField compact="0" outline="0" showAll="0">
      <items count="6">
        <item x="0"/>
        <item x="1"/>
        <item x="4"/>
        <item x="2"/>
        <item x="3"/>
        <item t="default"/>
      </items>
    </pivotField>
    <pivotField axis="axisRow" compact="0" outline="0" showAll="0">
      <items count="3">
        <item x="0"/>
        <item x="1"/>
        <item t="default"/>
      </items>
    </pivotField>
    <pivotField compact="0" outline="0" showAll="0">
      <items count="3">
        <item x="1"/>
        <item x="0"/>
        <item t="default"/>
      </items>
    </pivotField>
    <pivotField compact="0" numFmtId="3" outline="0" showAll="0"/>
    <pivotField dataField="1" compact="0" outline="0" showAll="0"/>
  </pivotFields>
  <rowFields count="1">
    <field x="3"/>
  </rowFields>
  <rowItems count="3">
    <i>
      <x/>
    </i>
    <i>
      <x v="1"/>
    </i>
    <i t="grand">
      <x/>
    </i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mer av Antall årsverk" fld="6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C5EE03A-AA78-4A85-AA2D-E636A9669307}" name="Pivottabell1" cacheId="9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137:L147" firstHeaderRow="1" firstDataRow="2" firstDataCol="1"/>
  <pivotFields count="5">
    <pivotField axis="axisCol" showAll="0" sortType="ascending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5 IBA" x="8"/>
        <item n="6690 FFI" x="9"/>
        <item t="default"/>
      </items>
    </pivotField>
    <pivotField axis="axisRow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showAll="0"/>
    <pivotField dataField="1" showAll="0"/>
    <pivotField showAll="0"/>
  </pivotFields>
  <rowFields count="1">
    <field x="1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mer av 2021" fld="3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CEE7F7E-747C-4F8A-9F6B-7E0F2D62B3C2}" name="Pivottabell18" cacheId="6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compact="0" compactData="0" multipleFieldFilters="0">
  <location ref="A89:L93" firstHeaderRow="1" firstDataRow="2" firstDataCol="1"/>
  <pivotFields count="7">
    <pivotField axis="axisCol" compact="0" outline="0" showAll="0" sortType="ascending">
      <items count="11">
        <item n="6601 Fakadm" x="9"/>
        <item n="6610 IBI" x="2"/>
        <item n="6615 IBT" x="4"/>
        <item n="6620 IFY" x="5"/>
        <item n="6625 IKJ" x="6"/>
        <item n="6630 IKP" x="7"/>
        <item n="6635 IMA" x="8"/>
        <item n="6640 IBF" x="1"/>
        <item n="6645 IBA" x="3"/>
        <item n="6690 FFI" x="0"/>
        <item t="default"/>
      </items>
    </pivotField>
    <pivotField compact="0" outline="0" showAll="0">
      <items count="3">
        <item x="0"/>
        <item x="1"/>
        <item t="default"/>
      </items>
    </pivotField>
    <pivotField compact="0" outline="0" showAll="0">
      <items count="6">
        <item x="0"/>
        <item x="1"/>
        <item x="4"/>
        <item x="2"/>
        <item x="3"/>
        <item t="default"/>
      </items>
    </pivotField>
    <pivotField compact="0" outline="0" showAll="0">
      <items count="3">
        <item x="0"/>
        <item x="1"/>
        <item t="default"/>
      </items>
    </pivotField>
    <pivotField axis="axisRow" compact="0" outline="0" showAll="0">
      <items count="3">
        <item x="1"/>
        <item x="0"/>
        <item t="default"/>
      </items>
    </pivotField>
    <pivotField compact="0" numFmtId="3" outline="0" showAll="0"/>
    <pivotField dataField="1" compact="0" outline="0" showAll="0"/>
  </pivotFields>
  <rowFields count="1">
    <field x="4"/>
  </rowFields>
  <rowItems count="3">
    <i>
      <x/>
    </i>
    <i>
      <x v="1"/>
    </i>
    <i t="grand">
      <x/>
    </i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mer av Antall årsverk" fld="6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DA5674D-F784-4A3A-ABD4-959A58A511A5}" name="Pivottabell19" cacheId="6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compact="0" compactData="0" multipleFieldFilters="0">
  <location ref="A97:L101" firstHeaderRow="1" firstDataRow="2" firstDataCol="1"/>
  <pivotFields count="7">
    <pivotField axis="axisCol" compact="0" outline="0" showAll="0" sortType="ascending">
      <items count="11">
        <item n="6601 Fakadm" x="9"/>
        <item n="6610 IBI" x="2"/>
        <item n="6615 IBT" x="4"/>
        <item n="6620 IFY" x="5"/>
        <item n="6625 IKJ" x="6"/>
        <item n="6630 IKP" x="7"/>
        <item n="6635 IMA" x="8"/>
        <item n="6640 IBF" x="1"/>
        <item n="6645 IBA" x="3"/>
        <item n="6690 FFI" x="0"/>
        <item t="default"/>
      </items>
    </pivotField>
    <pivotField axis="axisRow" compact="0" outline="0" showAll="0">
      <items count="3">
        <item x="0"/>
        <item x="1"/>
        <item t="default"/>
      </items>
    </pivotField>
    <pivotField compact="0" outline="0" showAll="0">
      <items count="6">
        <item x="0"/>
        <item x="1"/>
        <item x="4"/>
        <item x="2"/>
        <item x="3"/>
        <item t="default"/>
      </items>
    </pivotField>
    <pivotField compact="0" outline="0" showAll="0">
      <items count="3">
        <item x="0"/>
        <item x="1"/>
        <item t="default"/>
      </items>
    </pivotField>
    <pivotField compact="0" outline="0" showAll="0">
      <items count="3">
        <item x="1"/>
        <item x="0"/>
        <item t="default"/>
      </items>
    </pivotField>
    <pivotField dataField="1" compact="0" numFmtId="3" outline="0" showAll="0"/>
    <pivotField compact="0" outline="0" showAll="0"/>
  </pivotFields>
  <rowFields count="1">
    <field x="1"/>
  </rowFields>
  <rowItems count="3">
    <i>
      <x/>
    </i>
    <i>
      <x v="1"/>
    </i>
    <i t="grand">
      <x/>
    </i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mer av Antall ansatte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80C6997-24BA-48D5-ABE0-1F00FDD17DB7}" name="Pivottabell6" cacheId="1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17:L23" firstHeaderRow="1" firstDataRow="2" firstDataCol="1" rowPageCount="1" colPageCount="1"/>
  <pivotFields count="6">
    <pivotField axis="axisPage" showAll="0">
      <items count="5">
        <item x="3"/>
        <item x="2"/>
        <item x="1"/>
        <item x="0"/>
        <item t="default"/>
      </items>
    </pivotField>
    <pivotField showAll="0"/>
    <pivotField showAll="0"/>
    <pivotField axis="axisRow" showAll="0">
      <items count="5">
        <item x="2"/>
        <item x="0"/>
        <item x="1"/>
        <item x="3"/>
        <item t="default"/>
      </items>
    </pivotField>
    <pivotField axis="axisCol" showAll="0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5 IBA" x="8"/>
        <item n="6690 FFI" x="9"/>
        <item t="default"/>
      </items>
    </pivotField>
    <pivotField dataField="1" showAll="0"/>
  </pivotFields>
  <rowFields count="1">
    <field x="3"/>
  </rowFields>
  <rowItems count="5">
    <i>
      <x/>
    </i>
    <i>
      <x v="1"/>
    </i>
    <i>
      <x v="2"/>
    </i>
    <i>
      <x v="3"/>
    </i>
    <i t="grand">
      <x/>
    </i>
  </rowItems>
  <colFields count="1">
    <field x="4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pageFields count="1">
    <pageField fld="0" item="3" hier="-1"/>
  </pageFields>
  <dataFields count="1">
    <dataField name="Regnskap" fld="5" baseField="0" baseItem="0" numFmtId="43"/>
  </dataFields>
  <formats count="1">
    <format dxfId="2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DF02FE7-7E7C-4940-91C7-016BF4DC7594}" name="Pivottabell22" cacheId="7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113:L119" firstHeaderRow="1" firstDataRow="2" firstDataCol="1" rowPageCount="1" colPageCount="1"/>
  <pivotFields count="6">
    <pivotField axis="axisPage" showAll="0">
      <items count="5">
        <item x="3"/>
        <item x="2"/>
        <item x="1"/>
        <item x="0"/>
        <item t="default"/>
      </items>
    </pivotField>
    <pivotField showAll="0"/>
    <pivotField axis="axisRow" showAll="0">
      <items count="5">
        <item x="2"/>
        <item x="0"/>
        <item x="1"/>
        <item x="3"/>
        <item t="default"/>
      </items>
    </pivotField>
    <pivotField showAll="0"/>
    <pivotField axis="axisCol" showAll="0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5 IBA" x="8"/>
        <item n="6690 FFI" x="9"/>
        <item t="default"/>
      </items>
    </pivotField>
    <pivotField dataField="1" showAll="0"/>
  </pivotFields>
  <rowFields count="1">
    <field x="2"/>
  </rowFields>
  <rowItems count="5">
    <i>
      <x/>
    </i>
    <i>
      <x v="1"/>
    </i>
    <i>
      <x v="2"/>
    </i>
    <i>
      <x v="3"/>
    </i>
    <i t="grand">
      <x/>
    </i>
  </rowItems>
  <colFields count="1">
    <field x="4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pageFields count="1">
    <pageField fld="0" item="3" hier="-1"/>
  </pageFields>
  <dataFields count="1">
    <dataField name="Summer av Regnskapsført akkumulert i hele 1000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7BF2006-D970-4B44-8690-2DA50568E5C5}" name="Pivottabell3" cacheId="9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151:L161" firstHeaderRow="1" firstDataRow="2" firstDataCol="1"/>
  <pivotFields count="5">
    <pivotField axis="axisCol" showAll="0" sortType="ascending">
      <items count="11">
        <item n="6601 Fakadm" x="0"/>
        <item n="6610 IBI" x="1"/>
        <item n="6615 IBT" x="2"/>
        <item n="6620 IFY" x="3"/>
        <item n="6625 IKJ" x="4"/>
        <item n="6630 IKP" x="5"/>
        <item n="6635 IMA" x="6"/>
        <item n="6640 IBF" x="7"/>
        <item n="6645 IBA" x="8"/>
        <item n="6690 FFI" x="9"/>
        <item t="default"/>
      </items>
    </pivotField>
    <pivotField axis="axisRow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showAll="0"/>
    <pivotField showAll="0"/>
    <pivotField dataField="1" showAll="0"/>
  </pivotFields>
  <rowFields count="1">
    <field x="1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0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mer av 2022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353055D-AB6B-48BA-A3B6-3E2954D97ED3}" name="Pivottabell4" cacheId="1" applyNumberFormats="0" applyBorderFormats="0" applyFontFormats="0" applyPatternFormats="0" applyAlignmentFormats="0" applyWidthHeightFormats="1" dataCaption="Verdier" updatedVersion="8" minRefreshableVersion="3" useAutoFormatting="1" itemPrintTitles="1" createdVersion="8" indent="0" outline="1" outlineData="1" multipleFieldFilters="0">
  <location ref="ARK1:ARM18" firstHeaderRow="1" firstDataRow="1" firstDataCol="0"/>
  <pivotFields count="6">
    <pivotField showAll="0"/>
    <pivotField showAll="0"/>
    <pivotField showAll="0"/>
    <pivotField showAll="0"/>
    <pivotField showAll="0"/>
    <pivotField showAll="0"/>
  </pivot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ivotTable" Target="../pivotTables/pivotTable8.xml"/><Relationship Id="rId13" Type="http://schemas.openxmlformats.org/officeDocument/2006/relationships/pivotTable" Target="../pivotTables/pivotTable13.xml"/><Relationship Id="rId3" Type="http://schemas.openxmlformats.org/officeDocument/2006/relationships/pivotTable" Target="../pivotTables/pivotTable3.xml"/><Relationship Id="rId7" Type="http://schemas.openxmlformats.org/officeDocument/2006/relationships/pivotTable" Target="../pivotTables/pivotTable7.xml"/><Relationship Id="rId12" Type="http://schemas.openxmlformats.org/officeDocument/2006/relationships/pivotTable" Target="../pivotTables/pivotTable12.xml"/><Relationship Id="rId17" Type="http://schemas.openxmlformats.org/officeDocument/2006/relationships/printerSettings" Target="../printerSettings/printerSettings5.bin"/><Relationship Id="rId2" Type="http://schemas.openxmlformats.org/officeDocument/2006/relationships/pivotTable" Target="../pivotTables/pivotTable2.xml"/><Relationship Id="rId16" Type="http://schemas.openxmlformats.org/officeDocument/2006/relationships/pivotTable" Target="../pivotTables/pivotTable16.xml"/><Relationship Id="rId1" Type="http://schemas.openxmlformats.org/officeDocument/2006/relationships/pivotTable" Target="../pivotTables/pivotTable1.xml"/><Relationship Id="rId6" Type="http://schemas.openxmlformats.org/officeDocument/2006/relationships/pivotTable" Target="../pivotTables/pivotTable6.xml"/><Relationship Id="rId11" Type="http://schemas.openxmlformats.org/officeDocument/2006/relationships/pivotTable" Target="../pivotTables/pivotTable11.xml"/><Relationship Id="rId5" Type="http://schemas.openxmlformats.org/officeDocument/2006/relationships/pivotTable" Target="../pivotTables/pivotTable5.xml"/><Relationship Id="rId15" Type="http://schemas.openxmlformats.org/officeDocument/2006/relationships/pivotTable" Target="../pivotTables/pivotTable15.xml"/><Relationship Id="rId10" Type="http://schemas.openxmlformats.org/officeDocument/2006/relationships/pivotTable" Target="../pivotTables/pivotTable10.xml"/><Relationship Id="rId4" Type="http://schemas.openxmlformats.org/officeDocument/2006/relationships/pivotTable" Target="../pivotTables/pivotTable4.xml"/><Relationship Id="rId9" Type="http://schemas.openxmlformats.org/officeDocument/2006/relationships/pivotTable" Target="../pivotTables/pivotTable9.xml"/><Relationship Id="rId14" Type="http://schemas.openxmlformats.org/officeDocument/2006/relationships/pivotTable" Target="../pivotTables/pivotTable1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.bin"/><Relationship Id="rId1" Type="http://schemas.openxmlformats.org/officeDocument/2006/relationships/pivotTable" Target="../pivotTables/pivotTable1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B8539-22E9-4E72-BE5D-A48E6219C389}">
  <dimension ref="B2:N87"/>
  <sheetViews>
    <sheetView tabSelected="1" zoomScale="80" zoomScaleNormal="80" workbookViewId="0">
      <selection activeCell="U51" sqref="U51"/>
    </sheetView>
  </sheetViews>
  <sheetFormatPr baseColWidth="10" defaultColWidth="11.5546875" defaultRowHeight="13.2" x14ac:dyDescent="0.25"/>
  <cols>
    <col min="1" max="1" width="4.21875" style="55" customWidth="1"/>
    <col min="2" max="7" width="11.5546875" style="55"/>
    <col min="8" max="8" width="4.33203125" style="55" customWidth="1"/>
    <col min="9" max="16384" width="11.5546875" style="55"/>
  </cols>
  <sheetData>
    <row r="2" spans="2:12" ht="22.2" x14ac:dyDescent="0.35">
      <c r="B2" s="70" t="s">
        <v>180</v>
      </c>
      <c r="C2" s="70"/>
      <c r="D2" s="70"/>
      <c r="E2" s="70"/>
      <c r="F2" s="70"/>
      <c r="G2" s="70"/>
      <c r="H2" s="70"/>
      <c r="I2" s="70"/>
      <c r="J2" s="70"/>
      <c r="K2" s="70"/>
      <c r="L2" s="70"/>
    </row>
    <row r="3" spans="2:12" x14ac:dyDescent="0.25">
      <c r="B3" s="55" t="s">
        <v>185</v>
      </c>
    </row>
    <row r="23" spans="2:14" ht="13.2" customHeight="1" x14ac:dyDescent="0.25">
      <c r="B23" s="69" t="s">
        <v>198</v>
      </c>
      <c r="C23" s="69"/>
      <c r="D23" s="69"/>
      <c r="E23" s="69"/>
      <c r="F23" s="69"/>
      <c r="G23" s="56"/>
      <c r="I23" s="71" t="s">
        <v>177</v>
      </c>
      <c r="J23" s="71"/>
      <c r="K23" s="71"/>
      <c r="L23" s="71"/>
      <c r="M23" s="71"/>
      <c r="N23" s="57"/>
    </row>
    <row r="24" spans="2:14" x14ac:dyDescent="0.25">
      <c r="B24" s="69"/>
      <c r="C24" s="69"/>
      <c r="D24" s="69"/>
      <c r="E24" s="69"/>
      <c r="F24" s="69"/>
      <c r="G24" s="56"/>
      <c r="I24" s="71"/>
      <c r="J24" s="71"/>
      <c r="K24" s="71"/>
      <c r="L24" s="71"/>
      <c r="M24" s="71"/>
      <c r="N24" s="57"/>
    </row>
    <row r="44" spans="2:9" x14ac:dyDescent="0.25">
      <c r="B44" s="69" t="s">
        <v>199</v>
      </c>
      <c r="C44" s="69"/>
      <c r="D44" s="69"/>
      <c r="E44" s="69"/>
      <c r="F44" s="69"/>
      <c r="I44" s="55" t="s">
        <v>212</v>
      </c>
    </row>
    <row r="45" spans="2:9" x14ac:dyDescent="0.25">
      <c r="B45" s="69"/>
      <c r="C45" s="69"/>
      <c r="D45" s="69"/>
      <c r="E45" s="69"/>
      <c r="F45" s="69"/>
    </row>
    <row r="65" spans="2:13" x14ac:dyDescent="0.25">
      <c r="B65" s="69" t="s">
        <v>229</v>
      </c>
      <c r="C65" s="69"/>
      <c r="D65" s="69"/>
      <c r="E65" s="69"/>
      <c r="F65" s="69"/>
      <c r="I65" s="69" t="s">
        <v>230</v>
      </c>
      <c r="J65" s="69"/>
      <c r="K65" s="69"/>
      <c r="L65" s="69"/>
      <c r="M65" s="69"/>
    </row>
    <row r="66" spans="2:13" x14ac:dyDescent="0.25">
      <c r="B66" s="69"/>
      <c r="C66" s="69"/>
      <c r="D66" s="69"/>
      <c r="E66" s="69"/>
      <c r="F66" s="69"/>
      <c r="I66" s="69"/>
      <c r="J66" s="69"/>
      <c r="K66" s="69"/>
      <c r="L66" s="69"/>
      <c r="M66" s="69"/>
    </row>
    <row r="86" spans="2:13" x14ac:dyDescent="0.25">
      <c r="B86" s="69" t="s">
        <v>178</v>
      </c>
      <c r="C86" s="69"/>
      <c r="D86" s="69"/>
      <c r="E86" s="69"/>
      <c r="F86" s="69"/>
      <c r="I86" s="69" t="s">
        <v>179</v>
      </c>
      <c r="J86" s="69"/>
      <c r="K86" s="69"/>
      <c r="L86" s="69"/>
      <c r="M86" s="69"/>
    </row>
    <row r="87" spans="2:13" x14ac:dyDescent="0.25">
      <c r="B87" s="69"/>
      <c r="C87" s="69"/>
      <c r="D87" s="69"/>
      <c r="E87" s="69"/>
      <c r="F87" s="69"/>
      <c r="I87" s="69"/>
      <c r="J87" s="69"/>
      <c r="K87" s="69"/>
      <c r="L87" s="69"/>
      <c r="M87" s="69"/>
    </row>
  </sheetData>
  <mergeCells count="8">
    <mergeCell ref="B65:F66"/>
    <mergeCell ref="I65:M66"/>
    <mergeCell ref="B86:F87"/>
    <mergeCell ref="I86:M87"/>
    <mergeCell ref="B2:L2"/>
    <mergeCell ref="B44:F45"/>
    <mergeCell ref="B23:F24"/>
    <mergeCell ref="I23:M2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9A154-EE6D-4A48-AC06-8F151593F6BC}">
  <dimension ref="B2:M68"/>
  <sheetViews>
    <sheetView zoomScale="80" zoomScaleNormal="80" workbookViewId="0">
      <selection activeCell="N70" sqref="N70"/>
    </sheetView>
  </sheetViews>
  <sheetFormatPr baseColWidth="10" defaultColWidth="11.5546875" defaultRowHeight="13.2" x14ac:dyDescent="0.25"/>
  <cols>
    <col min="1" max="1" width="4.21875" style="55" customWidth="1"/>
    <col min="2" max="7" width="11.5546875" style="55"/>
    <col min="8" max="8" width="4.21875" style="55" customWidth="1"/>
    <col min="9" max="14" width="11.5546875" style="55"/>
    <col min="15" max="15" width="5" style="55" customWidth="1"/>
    <col min="16" max="16384" width="11.5546875" style="55"/>
  </cols>
  <sheetData>
    <row r="2" spans="2:9" ht="22.2" x14ac:dyDescent="0.35">
      <c r="B2" s="70" t="s">
        <v>181</v>
      </c>
      <c r="C2" s="70"/>
      <c r="D2" s="70"/>
      <c r="E2" s="70"/>
      <c r="F2" s="70"/>
      <c r="G2" s="70"/>
      <c r="H2" s="70"/>
      <c r="I2" s="70"/>
    </row>
    <row r="3" spans="2:9" x14ac:dyDescent="0.25">
      <c r="B3" s="55" t="s">
        <v>186</v>
      </c>
    </row>
    <row r="4" spans="2:9" x14ac:dyDescent="0.25">
      <c r="B4" s="55" t="s">
        <v>207</v>
      </c>
    </row>
    <row r="24" spans="2:9" x14ac:dyDescent="0.25">
      <c r="B24" s="55" t="s">
        <v>210</v>
      </c>
      <c r="I24" s="55" t="s">
        <v>211</v>
      </c>
    </row>
    <row r="45" spans="2:13" x14ac:dyDescent="0.25">
      <c r="B45" s="69" t="s">
        <v>231</v>
      </c>
      <c r="C45" s="69"/>
      <c r="D45" s="69"/>
      <c r="E45" s="69"/>
      <c r="F45" s="69"/>
      <c r="I45" s="69" t="s">
        <v>232</v>
      </c>
      <c r="J45" s="69"/>
      <c r="K45" s="69"/>
      <c r="L45" s="69"/>
      <c r="M45" s="69"/>
    </row>
    <row r="46" spans="2:13" x14ac:dyDescent="0.25">
      <c r="B46" s="69"/>
      <c r="C46" s="69"/>
      <c r="D46" s="69"/>
      <c r="E46" s="69"/>
      <c r="F46" s="69"/>
      <c r="I46" s="69"/>
      <c r="J46" s="69"/>
      <c r="K46" s="69"/>
      <c r="L46" s="69"/>
      <c r="M46" s="69"/>
    </row>
    <row r="66" spans="2:13" ht="12.45" customHeight="1" x14ac:dyDescent="0.25">
      <c r="B66" s="69" t="s">
        <v>233</v>
      </c>
      <c r="C66" s="69"/>
      <c r="D66" s="69"/>
      <c r="E66" s="69"/>
      <c r="F66" s="69"/>
      <c r="I66" s="69" t="s">
        <v>234</v>
      </c>
      <c r="J66" s="69"/>
      <c r="K66" s="69"/>
      <c r="L66" s="69"/>
      <c r="M66" s="69"/>
    </row>
    <row r="67" spans="2:13" x14ac:dyDescent="0.25">
      <c r="B67" s="69"/>
      <c r="C67" s="69"/>
      <c r="D67" s="69"/>
      <c r="E67" s="69"/>
      <c r="F67" s="69"/>
      <c r="I67" s="69"/>
      <c r="J67" s="69"/>
      <c r="K67" s="69"/>
      <c r="L67" s="69"/>
      <c r="M67" s="69"/>
    </row>
    <row r="68" spans="2:13" x14ac:dyDescent="0.25">
      <c r="B68" s="69"/>
      <c r="C68" s="69"/>
      <c r="D68" s="69"/>
      <c r="E68" s="69"/>
      <c r="F68" s="69"/>
    </row>
  </sheetData>
  <mergeCells count="5">
    <mergeCell ref="B2:I2"/>
    <mergeCell ref="B45:F46"/>
    <mergeCell ref="I45:M46"/>
    <mergeCell ref="I66:M67"/>
    <mergeCell ref="B66:F6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3478E-9076-4219-A224-09CC7251C211}">
  <dimension ref="B2:P92"/>
  <sheetViews>
    <sheetView zoomScale="80" zoomScaleNormal="80" workbookViewId="0">
      <selection activeCell="Q57" sqref="Q57"/>
    </sheetView>
  </sheetViews>
  <sheetFormatPr baseColWidth="10" defaultColWidth="11.5546875" defaultRowHeight="13.2" x14ac:dyDescent="0.25"/>
  <cols>
    <col min="1" max="1" width="4.33203125" style="55" customWidth="1"/>
    <col min="2" max="7" width="11.5546875" style="55"/>
    <col min="8" max="8" width="4.33203125" style="55" customWidth="1"/>
    <col min="9" max="14" width="11.5546875" style="55"/>
    <col min="15" max="15" width="4.33203125" style="55" customWidth="1"/>
    <col min="16" max="16" width="10.6640625" style="55" customWidth="1"/>
    <col min="17" max="16384" width="11.5546875" style="55"/>
  </cols>
  <sheetData>
    <row r="2" spans="2:16" ht="22.2" x14ac:dyDescent="0.35">
      <c r="B2" s="58" t="s">
        <v>182</v>
      </c>
    </row>
    <row r="3" spans="2:16" x14ac:dyDescent="0.25">
      <c r="B3" s="55" t="s">
        <v>185</v>
      </c>
    </row>
    <row r="4" spans="2:16" x14ac:dyDescent="0.25">
      <c r="P4" s="59" t="s">
        <v>183</v>
      </c>
    </row>
    <row r="12" spans="2:16" x14ac:dyDescent="0.25">
      <c r="P12" s="56"/>
    </row>
    <row r="13" spans="2:16" x14ac:dyDescent="0.25">
      <c r="P13" s="56"/>
    </row>
    <row r="14" spans="2:16" x14ac:dyDescent="0.25">
      <c r="P14" s="56"/>
    </row>
    <row r="15" spans="2:16" x14ac:dyDescent="0.25">
      <c r="P15" s="56"/>
    </row>
    <row r="16" spans="2:16" x14ac:dyDescent="0.25">
      <c r="P16" s="56"/>
    </row>
    <row r="23" spans="2:16" ht="13.2" customHeight="1" x14ac:dyDescent="0.25">
      <c r="B23" s="69" t="s">
        <v>200</v>
      </c>
      <c r="C23" s="69"/>
      <c r="D23" s="69"/>
      <c r="E23" s="69"/>
      <c r="F23" s="69"/>
      <c r="G23" s="69"/>
      <c r="I23" s="72" t="s">
        <v>237</v>
      </c>
      <c r="J23" s="72"/>
      <c r="K23" s="72"/>
      <c r="L23" s="72"/>
      <c r="M23" s="72"/>
      <c r="N23" s="72"/>
    </row>
    <row r="24" spans="2:16" x14ac:dyDescent="0.25">
      <c r="B24" s="69"/>
      <c r="C24" s="69"/>
      <c r="D24" s="69"/>
      <c r="E24" s="69"/>
      <c r="F24" s="69"/>
      <c r="G24" s="69"/>
      <c r="I24" s="72"/>
      <c r="J24" s="72"/>
      <c r="K24" s="72"/>
      <c r="L24" s="72"/>
      <c r="M24" s="72"/>
      <c r="N24" s="72"/>
      <c r="P24" s="55" t="s">
        <v>184</v>
      </c>
    </row>
    <row r="25" spans="2:16" x14ac:dyDescent="0.25">
      <c r="B25" s="61"/>
      <c r="C25" s="61"/>
      <c r="D25" s="61"/>
      <c r="E25" s="61"/>
      <c r="F25" s="61"/>
      <c r="G25" s="61"/>
      <c r="I25" s="72"/>
      <c r="J25" s="72"/>
      <c r="K25" s="72"/>
      <c r="L25" s="72"/>
      <c r="M25" s="72"/>
      <c r="N25" s="72"/>
    </row>
    <row r="26" spans="2:16" x14ac:dyDescent="0.25">
      <c r="B26" s="61"/>
      <c r="C26" s="61"/>
      <c r="D26" s="61"/>
      <c r="E26" s="61"/>
      <c r="F26" s="61"/>
      <c r="G26" s="61"/>
      <c r="I26" s="72"/>
      <c r="J26" s="72"/>
      <c r="K26" s="72"/>
      <c r="L26" s="72"/>
      <c r="M26" s="72"/>
      <c r="N26" s="72"/>
    </row>
    <row r="46" spans="2:14" ht="12.45" customHeight="1" x14ac:dyDescent="0.25">
      <c r="B46" s="69" t="s">
        <v>201</v>
      </c>
      <c r="C46" s="69"/>
      <c r="D46" s="69"/>
      <c r="E46" s="69"/>
      <c r="F46" s="69"/>
      <c r="G46" s="69"/>
      <c r="I46" s="69" t="s">
        <v>202</v>
      </c>
      <c r="J46" s="69"/>
      <c r="K46" s="69"/>
      <c r="L46" s="69"/>
      <c r="M46" s="69"/>
      <c r="N46" s="69"/>
    </row>
    <row r="47" spans="2:14" x14ac:dyDescent="0.25">
      <c r="B47" s="69"/>
      <c r="C47" s="69"/>
      <c r="D47" s="69"/>
      <c r="E47" s="69"/>
      <c r="F47" s="69"/>
      <c r="G47" s="69"/>
      <c r="I47" s="69"/>
      <c r="J47" s="69"/>
      <c r="K47" s="69"/>
      <c r="L47" s="69"/>
      <c r="M47" s="69"/>
      <c r="N47" s="69"/>
    </row>
    <row r="48" spans="2:14" x14ac:dyDescent="0.25">
      <c r="B48" s="61"/>
      <c r="C48" s="61"/>
      <c r="D48" s="61"/>
      <c r="E48" s="61"/>
      <c r="F48" s="61"/>
      <c r="G48" s="61"/>
      <c r="I48" s="61"/>
      <c r="J48" s="61"/>
      <c r="K48" s="61"/>
      <c r="L48" s="61"/>
      <c r="M48" s="61"/>
      <c r="N48" s="61"/>
    </row>
    <row r="68" spans="2:14" ht="12.45" customHeight="1" x14ac:dyDescent="0.25">
      <c r="B68" s="72" t="s">
        <v>237</v>
      </c>
      <c r="C68" s="72"/>
      <c r="D68" s="72"/>
      <c r="E68" s="72"/>
      <c r="F68" s="72"/>
      <c r="G68" s="72"/>
      <c r="I68" s="69" t="s">
        <v>203</v>
      </c>
      <c r="J68" s="69"/>
      <c r="K68" s="69"/>
      <c r="L68" s="69"/>
      <c r="M68" s="69"/>
      <c r="N68" s="69"/>
    </row>
    <row r="69" spans="2:14" x14ac:dyDescent="0.25">
      <c r="B69" s="72"/>
      <c r="C69" s="72"/>
      <c r="D69" s="72"/>
      <c r="E69" s="72"/>
      <c r="F69" s="72"/>
      <c r="G69" s="72"/>
      <c r="I69" s="69"/>
      <c r="J69" s="69"/>
      <c r="K69" s="69"/>
      <c r="L69" s="69"/>
      <c r="M69" s="69"/>
      <c r="N69" s="69"/>
    </row>
    <row r="70" spans="2:14" x14ac:dyDescent="0.25">
      <c r="B70" s="72"/>
      <c r="C70" s="72"/>
      <c r="D70" s="72"/>
      <c r="E70" s="72"/>
      <c r="F70" s="72"/>
      <c r="G70" s="72"/>
      <c r="I70" s="61"/>
      <c r="J70" s="61"/>
      <c r="K70" s="61"/>
      <c r="L70" s="61"/>
      <c r="M70" s="61"/>
      <c r="N70" s="61"/>
    </row>
    <row r="71" spans="2:14" x14ac:dyDescent="0.25">
      <c r="B71" s="72"/>
      <c r="C71" s="72"/>
      <c r="D71" s="72"/>
      <c r="E71" s="72"/>
      <c r="F71" s="72"/>
      <c r="G71" s="72"/>
      <c r="I71" s="61"/>
      <c r="J71" s="61"/>
      <c r="K71" s="61"/>
      <c r="L71" s="61"/>
      <c r="M71" s="61"/>
      <c r="N71" s="61"/>
    </row>
    <row r="91" spans="2:14" x14ac:dyDescent="0.25">
      <c r="B91" s="69" t="s">
        <v>204</v>
      </c>
      <c r="C91" s="69"/>
      <c r="D91" s="69"/>
      <c r="E91" s="69"/>
      <c r="F91" s="69"/>
      <c r="G91" s="69"/>
      <c r="I91" s="69" t="s">
        <v>205</v>
      </c>
      <c r="J91" s="69"/>
      <c r="K91" s="69"/>
      <c r="L91" s="69"/>
      <c r="M91" s="69"/>
      <c r="N91" s="69"/>
    </row>
    <row r="92" spans="2:14" x14ac:dyDescent="0.25">
      <c r="B92" s="69"/>
      <c r="C92" s="69"/>
      <c r="D92" s="69"/>
      <c r="E92" s="69"/>
      <c r="F92" s="69"/>
      <c r="G92" s="69"/>
      <c r="I92" s="69"/>
      <c r="J92" s="69"/>
      <c r="K92" s="69"/>
      <c r="L92" s="69"/>
      <c r="M92" s="69"/>
      <c r="N92" s="69"/>
    </row>
  </sheetData>
  <mergeCells count="8">
    <mergeCell ref="B91:G92"/>
    <mergeCell ref="I91:N92"/>
    <mergeCell ref="B23:G24"/>
    <mergeCell ref="B46:G47"/>
    <mergeCell ref="I46:N47"/>
    <mergeCell ref="I68:N69"/>
    <mergeCell ref="B68:G71"/>
    <mergeCell ref="I23:N26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C119D-FBC3-4E26-94F7-3234D8E7695B}">
  <dimension ref="B2:U109"/>
  <sheetViews>
    <sheetView zoomScale="80" zoomScaleNormal="80" workbookViewId="0">
      <selection activeCell="T50" sqref="T50"/>
    </sheetView>
  </sheetViews>
  <sheetFormatPr baseColWidth="10" defaultColWidth="11.5546875" defaultRowHeight="13.2" x14ac:dyDescent="0.25"/>
  <cols>
    <col min="1" max="1" width="4.21875" style="55" customWidth="1"/>
    <col min="2" max="7" width="11.5546875" style="55"/>
    <col min="8" max="8" width="4.33203125" style="55" customWidth="1"/>
    <col min="9" max="14" width="11.5546875" style="55"/>
    <col min="15" max="15" width="4.33203125" style="55" customWidth="1"/>
    <col min="16" max="16384" width="11.5546875" style="55"/>
  </cols>
  <sheetData>
    <row r="2" spans="2:10" ht="22.2" x14ac:dyDescent="0.35">
      <c r="B2" s="73" t="s">
        <v>155</v>
      </c>
      <c r="C2" s="73"/>
      <c r="D2" s="73"/>
      <c r="E2" s="73"/>
      <c r="F2" s="73"/>
      <c r="G2" s="73"/>
      <c r="H2" s="73"/>
      <c r="I2" s="73"/>
      <c r="J2" s="73"/>
    </row>
    <row r="3" spans="2:10" ht="12.45" customHeight="1" x14ac:dyDescent="0.3">
      <c r="B3" s="55" t="s">
        <v>185</v>
      </c>
      <c r="F3" s="60"/>
      <c r="G3" s="60"/>
      <c r="H3" s="60"/>
      <c r="I3" s="60"/>
      <c r="J3" s="60"/>
    </row>
    <row r="23" spans="2:16" x14ac:dyDescent="0.25">
      <c r="B23" s="55" t="s">
        <v>187</v>
      </c>
      <c r="I23" s="55" t="s">
        <v>188</v>
      </c>
      <c r="P23" s="55" t="s">
        <v>189</v>
      </c>
    </row>
    <row r="44" spans="2:21" x14ac:dyDescent="0.25">
      <c r="B44" s="55" t="s">
        <v>190</v>
      </c>
      <c r="I44" s="55" t="s">
        <v>191</v>
      </c>
      <c r="P44" s="69" t="s">
        <v>228</v>
      </c>
      <c r="Q44" s="69"/>
      <c r="R44" s="69"/>
      <c r="S44" s="69"/>
      <c r="T44" s="69"/>
      <c r="U44" s="69"/>
    </row>
    <row r="45" spans="2:21" x14ac:dyDescent="0.25">
      <c r="P45" s="69"/>
      <c r="Q45" s="69"/>
      <c r="R45" s="69"/>
      <c r="S45" s="69"/>
      <c r="T45" s="69"/>
      <c r="U45" s="69"/>
    </row>
    <row r="66" spans="2:9" x14ac:dyDescent="0.25">
      <c r="B66" s="55" t="s">
        <v>193</v>
      </c>
      <c r="I66" s="55" t="s">
        <v>192</v>
      </c>
    </row>
    <row r="87" spans="2:9" x14ac:dyDescent="0.25">
      <c r="B87" s="69" t="s">
        <v>227</v>
      </c>
      <c r="C87" s="69"/>
      <c r="D87" s="69"/>
      <c r="E87" s="69"/>
      <c r="F87" s="69"/>
      <c r="G87" s="69"/>
      <c r="I87" s="55" t="s">
        <v>196</v>
      </c>
    </row>
    <row r="88" spans="2:9" x14ac:dyDescent="0.25">
      <c r="B88" s="69"/>
      <c r="C88" s="69"/>
      <c r="D88" s="69"/>
      <c r="E88" s="69"/>
      <c r="F88" s="69"/>
      <c r="G88" s="69"/>
      <c r="I88" s="55" t="s">
        <v>197</v>
      </c>
    </row>
    <row r="109" spans="2:2" x14ac:dyDescent="0.25">
      <c r="B109" s="55" t="s">
        <v>206</v>
      </c>
    </row>
  </sheetData>
  <mergeCells count="3">
    <mergeCell ref="B2:J2"/>
    <mergeCell ref="P44:U45"/>
    <mergeCell ref="B87:G88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EAC9E-E3C3-482D-B3BA-236EAC8B96E9}">
  <dimension ref="A1:Y175"/>
  <sheetViews>
    <sheetView topLeftCell="A75" zoomScale="90" zoomScaleNormal="90" workbookViewId="0">
      <selection activeCell="B95" sqref="B95"/>
    </sheetView>
  </sheetViews>
  <sheetFormatPr baseColWidth="10" defaultRowHeight="13.2" x14ac:dyDescent="0.25"/>
  <cols>
    <col min="1" max="1" width="24.109375" customWidth="1"/>
    <col min="2" max="2" width="19" bestFit="1" customWidth="1"/>
    <col min="3" max="8" width="14" bestFit="1" customWidth="1"/>
    <col min="9" max="9" width="12.77734375" bestFit="1" customWidth="1"/>
    <col min="10" max="12" width="14" bestFit="1" customWidth="1"/>
    <col min="13" max="13" width="15" bestFit="1" customWidth="1"/>
    <col min="14" max="14" width="62.21875" bestFit="1" customWidth="1"/>
    <col min="15" max="15" width="13.6640625" hidden="1" customWidth="1"/>
    <col min="16" max="20" width="13.21875" bestFit="1" customWidth="1"/>
    <col min="21" max="21" width="14.44140625" bestFit="1" customWidth="1"/>
    <col min="22" max="23" width="12.5546875" bestFit="1" customWidth="1"/>
    <col min="24" max="24" width="12" hidden="1" customWidth="1"/>
  </cols>
  <sheetData>
    <row r="1" spans="1:25" x14ac:dyDescent="0.25">
      <c r="C1" s="15" t="s">
        <v>129</v>
      </c>
      <c r="D1" s="15"/>
      <c r="E1" s="15"/>
      <c r="F1" s="21"/>
    </row>
    <row r="2" spans="1:25" ht="17.399999999999999" x14ac:dyDescent="0.3">
      <c r="A2" s="17" t="s">
        <v>91</v>
      </c>
    </row>
    <row r="3" spans="1:25" x14ac:dyDescent="0.25">
      <c r="A3" s="12" t="s">
        <v>0</v>
      </c>
      <c r="B3" t="s">
        <v>6</v>
      </c>
      <c r="C3" s="15"/>
      <c r="N3" s="13" t="s">
        <v>130</v>
      </c>
      <c r="O3" s="13" t="s">
        <v>38</v>
      </c>
      <c r="P3" s="13" t="s">
        <v>29</v>
      </c>
      <c r="Q3" s="13" t="s">
        <v>30</v>
      </c>
      <c r="R3" s="13" t="s">
        <v>31</v>
      </c>
      <c r="S3" s="13" t="s">
        <v>32</v>
      </c>
      <c r="T3" s="13" t="s">
        <v>33</v>
      </c>
      <c r="U3" s="13" t="s">
        <v>34</v>
      </c>
      <c r="V3" s="13" t="s">
        <v>35</v>
      </c>
      <c r="W3" s="13" t="s">
        <v>36</v>
      </c>
      <c r="X3" s="13" t="s">
        <v>37</v>
      </c>
      <c r="Y3" s="51" t="s">
        <v>174</v>
      </c>
    </row>
    <row r="4" spans="1:25" x14ac:dyDescent="0.25">
      <c r="N4" s="22" t="s">
        <v>86</v>
      </c>
      <c r="O4" s="37">
        <f>B7/B20</f>
        <v>-2.4913514288862656E-3</v>
      </c>
      <c r="P4" s="37">
        <f t="shared" ref="P4:X4" si="0">C7/C20</f>
        <v>0.24578596480001785</v>
      </c>
      <c r="Q4" s="37">
        <f t="shared" si="0"/>
        <v>7.7140715092783391E-2</v>
      </c>
      <c r="R4" s="37">
        <f t="shared" si="0"/>
        <v>0.10149851450900881</v>
      </c>
      <c r="S4" s="37">
        <f t="shared" si="0"/>
        <v>5.4231184122626237E-2</v>
      </c>
      <c r="T4" s="37">
        <f t="shared" si="0"/>
        <v>4.420958626398603E-2</v>
      </c>
      <c r="U4" s="37">
        <f t="shared" si="0"/>
        <v>0.13722370575769602</v>
      </c>
      <c r="V4" s="37">
        <f t="shared" si="0"/>
        <v>0.14193403625672671</v>
      </c>
      <c r="W4" s="37">
        <f t="shared" si="0"/>
        <v>2.6403350245948191E-2</v>
      </c>
      <c r="X4" s="37">
        <f t="shared" si="0"/>
        <v>3.8095055964589585E-5</v>
      </c>
      <c r="Y4" s="37"/>
    </row>
    <row r="5" spans="1:25" x14ac:dyDescent="0.25">
      <c r="A5" s="12" t="s">
        <v>39</v>
      </c>
      <c r="B5" s="12" t="s">
        <v>25</v>
      </c>
      <c r="N5" s="22" t="s">
        <v>87</v>
      </c>
      <c r="O5" s="37">
        <f>B8/B20</f>
        <v>3.6178085989613099E-3</v>
      </c>
      <c r="P5" s="37">
        <f t="shared" ref="P5:X5" si="1">C8/C20</f>
        <v>4.6269299920760024E-2</v>
      </c>
      <c r="Q5" s="37">
        <f t="shared" si="1"/>
        <v>7.080900770606588E-2</v>
      </c>
      <c r="R5" s="37">
        <f t="shared" si="1"/>
        <v>6.2283059607498859E-2</v>
      </c>
      <c r="S5" s="37">
        <f t="shared" si="1"/>
        <v>7.619424273335941E-2</v>
      </c>
      <c r="T5" s="37">
        <f t="shared" si="1"/>
        <v>8.5280785393832312E-2</v>
      </c>
      <c r="U5" s="37">
        <f t="shared" si="1"/>
        <v>0.1579347355285462</v>
      </c>
      <c r="V5" s="37">
        <f t="shared" si="1"/>
        <v>0</v>
      </c>
      <c r="W5" s="37">
        <f t="shared" si="1"/>
        <v>2.735577832561191E-2</v>
      </c>
      <c r="X5" s="37">
        <f t="shared" si="1"/>
        <v>6.3934932425370699E-4</v>
      </c>
      <c r="Y5" s="37"/>
    </row>
    <row r="6" spans="1:25" x14ac:dyDescent="0.25">
      <c r="A6" s="12" t="s">
        <v>28</v>
      </c>
      <c r="B6" t="s">
        <v>38</v>
      </c>
      <c r="C6" t="s">
        <v>29</v>
      </c>
      <c r="D6" t="s">
        <v>30</v>
      </c>
      <c r="E6" t="s">
        <v>31</v>
      </c>
      <c r="F6" t="s">
        <v>32</v>
      </c>
      <c r="G6" t="s">
        <v>33</v>
      </c>
      <c r="H6" t="s">
        <v>34</v>
      </c>
      <c r="I6" t="s">
        <v>35</v>
      </c>
      <c r="J6" t="s">
        <v>36</v>
      </c>
      <c r="K6" t="s">
        <v>37</v>
      </c>
      <c r="L6" t="s">
        <v>26</v>
      </c>
      <c r="N6" s="22" t="s">
        <v>88</v>
      </c>
      <c r="O6" s="37">
        <f>B9/B20</f>
        <v>7.6350860074091934E-4</v>
      </c>
      <c r="P6" s="37">
        <f t="shared" ref="P6:X6" si="2">C9/C20</f>
        <v>0.34883292005106686</v>
      </c>
      <c r="Q6" s="37">
        <f t="shared" si="2"/>
        <v>0.44047078792285066</v>
      </c>
      <c r="R6" s="37">
        <f t="shared" si="2"/>
        <v>0.43766416470054276</v>
      </c>
      <c r="S6" s="37">
        <f t="shared" si="2"/>
        <v>0.32331530647701956</v>
      </c>
      <c r="T6" s="37">
        <f t="shared" si="2"/>
        <v>0.46547569045577253</v>
      </c>
      <c r="U6" s="37">
        <f t="shared" si="2"/>
        <v>0.34777212200362029</v>
      </c>
      <c r="V6" s="37">
        <f t="shared" si="2"/>
        <v>6.8444491834657589E-2</v>
      </c>
      <c r="W6" s="37">
        <f t="shared" si="2"/>
        <v>5.7677877369064358E-2</v>
      </c>
      <c r="X6" s="37">
        <f t="shared" si="2"/>
        <v>0.11796572172578756</v>
      </c>
      <c r="Y6" s="37"/>
    </row>
    <row r="7" spans="1:25" x14ac:dyDescent="0.25">
      <c r="A7" s="14" t="s">
        <v>20</v>
      </c>
      <c r="B7" s="16">
        <v>-244.29</v>
      </c>
      <c r="C7" s="16">
        <v>29337.684000000001</v>
      </c>
      <c r="D7" s="16">
        <v>6343.2529999999997</v>
      </c>
      <c r="E7" s="16">
        <v>14235.569</v>
      </c>
      <c r="F7" s="16">
        <v>3052.2669999999998</v>
      </c>
      <c r="G7" s="16">
        <v>5086.8419999999996</v>
      </c>
      <c r="H7" s="16">
        <v>20725.613000000001</v>
      </c>
      <c r="I7" s="16">
        <v>3444.924</v>
      </c>
      <c r="J7" s="16">
        <v>949.23400000000004</v>
      </c>
      <c r="K7" s="16">
        <v>2</v>
      </c>
      <c r="L7" s="16">
        <v>82933.09599999999</v>
      </c>
      <c r="N7" s="22" t="s">
        <v>89</v>
      </c>
      <c r="O7" s="37">
        <f>B10/B20</f>
        <v>0</v>
      </c>
      <c r="P7" s="37">
        <f t="shared" ref="P7:X7" si="3">C10/C20</f>
        <v>2.9032102155906604E-2</v>
      </c>
      <c r="Q7" s="37">
        <f t="shared" si="3"/>
        <v>1.8535847361213571E-2</v>
      </c>
      <c r="R7" s="37">
        <f t="shared" si="3"/>
        <v>2.5518993530906546E-3</v>
      </c>
      <c r="S7" s="37">
        <f t="shared" si="3"/>
        <v>1.0666369214861024E-3</v>
      </c>
      <c r="T7" s="37">
        <f t="shared" si="3"/>
        <v>1.652687706506115E-2</v>
      </c>
      <c r="U7" s="37">
        <f t="shared" si="3"/>
        <v>4.0803554810522578E-2</v>
      </c>
      <c r="V7" s="37">
        <f t="shared" si="3"/>
        <v>0</v>
      </c>
      <c r="W7" s="37">
        <f t="shared" si="3"/>
        <v>-1.6310967142163068E-4</v>
      </c>
      <c r="X7" s="37">
        <f t="shared" si="3"/>
        <v>0</v>
      </c>
      <c r="Y7" s="37"/>
    </row>
    <row r="8" spans="1:25" x14ac:dyDescent="0.25">
      <c r="A8" s="14" t="s">
        <v>19</v>
      </c>
      <c r="B8" s="16">
        <v>354.745</v>
      </c>
      <c r="C8" s="16">
        <v>5522.83</v>
      </c>
      <c r="D8" s="16">
        <v>5822.5990000000002</v>
      </c>
      <c r="E8" s="16">
        <v>8735.4459999999999</v>
      </c>
      <c r="F8" s="16">
        <v>4288.4030000000002</v>
      </c>
      <c r="G8" s="16">
        <v>9812.5750000000007</v>
      </c>
      <c r="H8" s="16">
        <v>23853.707999999999</v>
      </c>
      <c r="I8" s="16">
        <v>0</v>
      </c>
      <c r="J8" s="16">
        <v>983.47500000000002</v>
      </c>
      <c r="K8" s="16">
        <v>33.566000000000003</v>
      </c>
      <c r="L8" s="16">
        <v>59407.346999999994</v>
      </c>
      <c r="N8" s="22" t="s">
        <v>90</v>
      </c>
      <c r="O8" s="37">
        <f>B11/B20</f>
        <v>1.8899657708159635E-3</v>
      </c>
      <c r="P8" s="37">
        <f t="shared" ref="P8:X8" si="4">C11/C20</f>
        <v>0.6699202869277513</v>
      </c>
      <c r="Q8" s="37">
        <f t="shared" si="4"/>
        <v>0.60695635808291348</v>
      </c>
      <c r="R8" s="37">
        <f t="shared" si="4"/>
        <v>0.60399763817014118</v>
      </c>
      <c r="S8" s="37">
        <f t="shared" si="4"/>
        <v>0.45480737025449131</v>
      </c>
      <c r="T8" s="37">
        <f t="shared" si="4"/>
        <v>0.61149293917865211</v>
      </c>
      <c r="U8" s="37">
        <f t="shared" si="4"/>
        <v>0.68373411810038509</v>
      </c>
      <c r="V8" s="37">
        <f t="shared" si="4"/>
        <v>0.2103785280913843</v>
      </c>
      <c r="W8" s="37">
        <f t="shared" si="4"/>
        <v>0.11127389626920282</v>
      </c>
      <c r="X8" s="37">
        <f t="shared" si="4"/>
        <v>0.11864316610600585</v>
      </c>
      <c r="Y8" s="37"/>
    </row>
    <row r="9" spans="1:25" x14ac:dyDescent="0.25">
      <c r="A9" s="14" t="s">
        <v>18</v>
      </c>
      <c r="B9" s="16">
        <v>74.866</v>
      </c>
      <c r="C9" s="16">
        <v>41637.65</v>
      </c>
      <c r="D9" s="16">
        <v>36219.752999999997</v>
      </c>
      <c r="E9" s="16">
        <v>61384.133999999998</v>
      </c>
      <c r="F9" s="16">
        <v>18196.995999999999</v>
      </c>
      <c r="G9" s="16">
        <v>53558.548999999999</v>
      </c>
      <c r="H9" s="16">
        <v>52525.84</v>
      </c>
      <c r="I9" s="16">
        <v>1661.2370000000001</v>
      </c>
      <c r="J9" s="16">
        <v>2073.5929999999998</v>
      </c>
      <c r="K9" s="16">
        <v>6193.23</v>
      </c>
      <c r="L9" s="16">
        <v>273525.84799999994</v>
      </c>
      <c r="N9" s="22" t="s">
        <v>114</v>
      </c>
      <c r="O9" s="37">
        <f t="shared" ref="O9:X9" si="5">B11/$L$11</f>
        <v>4.3164932077904887E-4</v>
      </c>
      <c r="P9" s="37">
        <f t="shared" si="5"/>
        <v>0.18625086707310709</v>
      </c>
      <c r="Q9" s="37">
        <f t="shared" si="5"/>
        <v>0.11624981357680721</v>
      </c>
      <c r="R9" s="37">
        <f t="shared" si="5"/>
        <v>0.19731350524259406</v>
      </c>
      <c r="S9" s="37">
        <f t="shared" si="5"/>
        <v>5.9622111832207551E-2</v>
      </c>
      <c r="T9" s="37">
        <f t="shared" si="5"/>
        <v>0.16388140226390138</v>
      </c>
      <c r="U9" s="37">
        <f t="shared" si="5"/>
        <v>0.24053147781959389</v>
      </c>
      <c r="V9" s="37">
        <f t="shared" si="5"/>
        <v>1.1893260490923688E-2</v>
      </c>
      <c r="W9" s="37">
        <f t="shared" si="5"/>
        <v>9.3178125820532823E-3</v>
      </c>
      <c r="X9" s="37">
        <f t="shared" si="5"/>
        <v>1.4508099798032904E-2</v>
      </c>
      <c r="Y9" s="37"/>
    </row>
    <row r="10" spans="1:25" x14ac:dyDescent="0.25">
      <c r="A10" s="14" t="s">
        <v>21</v>
      </c>
      <c r="B10" s="16">
        <v>0</v>
      </c>
      <c r="C10" s="16">
        <v>3465.3510000000001</v>
      </c>
      <c r="D10" s="16">
        <v>1524.1959999999999</v>
      </c>
      <c r="E10" s="16">
        <v>357.91399999999999</v>
      </c>
      <c r="F10" s="16">
        <v>60.033000000000001</v>
      </c>
      <c r="G10" s="16">
        <v>1901.615</v>
      </c>
      <c r="H10" s="16">
        <v>6162.7740000000003</v>
      </c>
      <c r="I10" s="16">
        <v>0</v>
      </c>
      <c r="J10" s="16">
        <v>-5.8639999999999999</v>
      </c>
      <c r="K10" s="16">
        <v>0</v>
      </c>
      <c r="L10" s="16">
        <v>13466.019000000002</v>
      </c>
      <c r="N10" s="25" t="s">
        <v>117</v>
      </c>
      <c r="O10" s="38">
        <f t="shared" ref="O10:X10" si="6">B11/(B11+B23)</f>
        <v>1.8232319642360404E-3</v>
      </c>
      <c r="P10" s="38">
        <f t="shared" si="6"/>
        <v>0.34158019740741768</v>
      </c>
      <c r="Q10" s="38">
        <f t="shared" si="6"/>
        <v>0.34577828594048099</v>
      </c>
      <c r="R10" s="38">
        <f t="shared" si="6"/>
        <v>0.32960857721709302</v>
      </c>
      <c r="S10" s="38">
        <f t="shared" si="6"/>
        <v>0.26353519792392194</v>
      </c>
      <c r="T10" s="38">
        <f t="shared" si="6"/>
        <v>0.34815955582414215</v>
      </c>
      <c r="U10" s="38">
        <f t="shared" si="6"/>
        <v>0.38332710100367745</v>
      </c>
      <c r="V10" s="38">
        <f t="shared" si="6"/>
        <v>0.16600381562661751</v>
      </c>
      <c r="W10" s="38">
        <f t="shared" si="6"/>
        <v>9.5912015730917205E-2</v>
      </c>
      <c r="X10" s="38">
        <f t="shared" si="6"/>
        <v>0.10207041768700825</v>
      </c>
      <c r="Y10" s="37"/>
    </row>
    <row r="11" spans="1:25" x14ac:dyDescent="0.25">
      <c r="A11" s="14" t="s">
        <v>26</v>
      </c>
      <c r="B11" s="16">
        <v>185.32100000000003</v>
      </c>
      <c r="C11" s="16">
        <v>79963.514999999999</v>
      </c>
      <c r="D11" s="16">
        <v>49909.800999999992</v>
      </c>
      <c r="E11" s="16">
        <v>84713.063000000009</v>
      </c>
      <c r="F11" s="16">
        <v>25597.698999999997</v>
      </c>
      <c r="G11" s="16">
        <v>70359.581000000006</v>
      </c>
      <c r="H11" s="16">
        <v>103267.935</v>
      </c>
      <c r="I11" s="16">
        <v>5106.1610000000001</v>
      </c>
      <c r="J11" s="16">
        <v>4000.4379999999996</v>
      </c>
      <c r="K11" s="16">
        <v>6228.7959999999994</v>
      </c>
      <c r="L11" s="16">
        <v>429332.30999999994</v>
      </c>
      <c r="N11" s="25" t="s">
        <v>156</v>
      </c>
      <c r="O11" s="41">
        <f>B11</f>
        <v>185.32100000000003</v>
      </c>
      <c r="P11" s="41">
        <f t="shared" ref="P11:X11" si="7">C11</f>
        <v>79963.514999999999</v>
      </c>
      <c r="Q11" s="41">
        <f t="shared" si="7"/>
        <v>49909.800999999992</v>
      </c>
      <c r="R11" s="41">
        <f t="shared" si="7"/>
        <v>84713.063000000009</v>
      </c>
      <c r="S11" s="41">
        <f t="shared" si="7"/>
        <v>25597.698999999997</v>
      </c>
      <c r="T11" s="41">
        <f t="shared" si="7"/>
        <v>70359.581000000006</v>
      </c>
      <c r="U11" s="41">
        <f t="shared" si="7"/>
        <v>103267.935</v>
      </c>
      <c r="V11" s="41">
        <f t="shared" si="7"/>
        <v>5106.1610000000001</v>
      </c>
      <c r="W11" s="41">
        <f t="shared" si="7"/>
        <v>4000.4379999999996</v>
      </c>
      <c r="X11" s="41">
        <f t="shared" si="7"/>
        <v>6228.7959999999994</v>
      </c>
      <c r="Y11" s="41"/>
    </row>
    <row r="12" spans="1:25" x14ac:dyDescent="0.25">
      <c r="L12" s="20"/>
      <c r="N12" s="22" t="s">
        <v>226</v>
      </c>
      <c r="O12" s="37">
        <f t="shared" ref="O12:X12" si="8">B57/B77</f>
        <v>3.902459350248913E-2</v>
      </c>
      <c r="P12" s="37">
        <f t="shared" si="8"/>
        <v>0.44899778808948004</v>
      </c>
      <c r="Q12" s="37">
        <f t="shared" si="8"/>
        <v>0.46615682794182578</v>
      </c>
      <c r="R12" s="37">
        <f t="shared" si="8"/>
        <v>0.61527850680951512</v>
      </c>
      <c r="S12" s="37">
        <f t="shared" si="8"/>
        <v>0.51868382643418931</v>
      </c>
      <c r="T12" s="37">
        <f t="shared" si="8"/>
        <v>1.0977989826534673</v>
      </c>
      <c r="U12" s="37">
        <f t="shared" si="8"/>
        <v>0.89806315144700377</v>
      </c>
      <c r="V12" s="37">
        <f t="shared" si="8"/>
        <v>0.11523585902215211</v>
      </c>
      <c r="W12" s="37">
        <f t="shared" si="8"/>
        <v>0.13936001248589788</v>
      </c>
      <c r="X12" s="37">
        <f t="shared" si="8"/>
        <v>0.79133519911308081</v>
      </c>
      <c r="Y12" s="37"/>
    </row>
    <row r="13" spans="1:25" x14ac:dyDescent="0.25">
      <c r="L13" s="20"/>
      <c r="N13" s="22" t="s">
        <v>195</v>
      </c>
      <c r="O13" s="37">
        <f t="shared" ref="O13:X13" si="9">B57/B32</f>
        <v>5.533490877721816E-2</v>
      </c>
      <c r="P13" s="37">
        <f>C57/C46</f>
        <v>0.28042381442123476</v>
      </c>
      <c r="Q13" s="37">
        <f t="shared" ref="Q13:W13" si="10">D57/D46</f>
        <v>0.28475995292128359</v>
      </c>
      <c r="R13" s="37">
        <f t="shared" si="10"/>
        <v>0.34499247691546409</v>
      </c>
      <c r="S13" s="37">
        <f t="shared" si="10"/>
        <v>0.30310539545625792</v>
      </c>
      <c r="T13" s="37">
        <f t="shared" si="10"/>
        <v>0.48166137721024971</v>
      </c>
      <c r="U13" s="37">
        <f t="shared" si="10"/>
        <v>0.4342738014178279</v>
      </c>
      <c r="V13" s="37">
        <f t="shared" si="10"/>
        <v>9.9455733065426946E-2</v>
      </c>
      <c r="W13" s="37">
        <f t="shared" si="10"/>
        <v>9.538744045794996E-2</v>
      </c>
      <c r="X13" s="37">
        <f t="shared" si="9"/>
        <v>0.48683756135937079</v>
      </c>
      <c r="Y13" s="37"/>
    </row>
    <row r="14" spans="1:25" ht="17.399999999999999" x14ac:dyDescent="0.3">
      <c r="A14" s="18" t="s">
        <v>92</v>
      </c>
      <c r="L14" s="20"/>
      <c r="N14" s="25" t="s">
        <v>173</v>
      </c>
      <c r="O14" s="38">
        <f t="shared" ref="O14:X14" si="11">B44/B46</f>
        <v>5.1116913518853474E-2</v>
      </c>
      <c r="P14" s="38">
        <f t="shared" si="11"/>
        <v>0.28042381442123476</v>
      </c>
      <c r="Q14" s="38">
        <f t="shared" si="11"/>
        <v>0.28475995292128364</v>
      </c>
      <c r="R14" s="38">
        <f t="shared" si="11"/>
        <v>0.34499247691546409</v>
      </c>
      <c r="S14" s="38">
        <f t="shared" si="11"/>
        <v>0.30310539545625798</v>
      </c>
      <c r="T14" s="38">
        <f t="shared" si="11"/>
        <v>0.48166137721024971</v>
      </c>
      <c r="U14" s="38">
        <f t="shared" si="11"/>
        <v>0.4342738014178279</v>
      </c>
      <c r="V14" s="38">
        <f t="shared" si="11"/>
        <v>9.9455733065426946E-2</v>
      </c>
      <c r="W14" s="38">
        <f t="shared" si="11"/>
        <v>9.538744045794996E-2</v>
      </c>
      <c r="X14" s="38">
        <f t="shared" si="11"/>
        <v>0.2938528993406217</v>
      </c>
      <c r="Y14" s="37"/>
    </row>
    <row r="15" spans="1:25" x14ac:dyDescent="0.25">
      <c r="A15" s="12" t="s">
        <v>0</v>
      </c>
      <c r="B15" t="s">
        <v>6</v>
      </c>
      <c r="C15" s="15"/>
      <c r="L15" s="20"/>
      <c r="N15" s="27" t="s">
        <v>208</v>
      </c>
      <c r="O15" s="38">
        <f t="shared" ref="O15:X15" si="12">B84/B85</f>
        <v>0.29417773237997963</v>
      </c>
      <c r="P15" s="38">
        <f t="shared" si="12"/>
        <v>0.15291494106403314</v>
      </c>
      <c r="Q15" s="38">
        <f t="shared" si="12"/>
        <v>0.17907832486420186</v>
      </c>
      <c r="R15" s="38">
        <f t="shared" si="12"/>
        <v>7.6542141195334271E-2</v>
      </c>
      <c r="S15" s="38">
        <f t="shared" si="12"/>
        <v>0.16591251885369532</v>
      </c>
      <c r="T15" s="38">
        <f t="shared" si="12"/>
        <v>0.10858585858585858</v>
      </c>
      <c r="U15" s="38">
        <f t="shared" si="12"/>
        <v>0.15349444807315479</v>
      </c>
      <c r="V15" s="38">
        <f t="shared" si="12"/>
        <v>0.10780669144981413</v>
      </c>
      <c r="W15" s="38">
        <f t="shared" si="12"/>
        <v>0.10364145658263303</v>
      </c>
      <c r="X15" s="38">
        <f t="shared" si="12"/>
        <v>0.85875706214689262</v>
      </c>
      <c r="Y15" s="37"/>
    </row>
    <row r="16" spans="1:25" x14ac:dyDescent="0.25">
      <c r="L16" s="20"/>
      <c r="N16" s="27" t="s">
        <v>209</v>
      </c>
      <c r="O16" s="38">
        <f t="shared" ref="O16:X16" si="13">B91/B93</f>
        <v>0.64964249233912152</v>
      </c>
      <c r="P16" s="38">
        <f t="shared" si="13"/>
        <v>6.7218859509397891E-2</v>
      </c>
      <c r="Q16" s="38">
        <f t="shared" si="13"/>
        <v>8.4107236726826712E-2</v>
      </c>
      <c r="R16" s="38">
        <f t="shared" si="13"/>
        <v>7.8880402647801051E-2</v>
      </c>
      <c r="S16" s="38">
        <f t="shared" si="13"/>
        <v>7.0135746606334856E-2</v>
      </c>
      <c r="T16" s="38">
        <f t="shared" si="13"/>
        <v>8.3333333333333343E-2</v>
      </c>
      <c r="U16" s="38">
        <f t="shared" si="13"/>
        <v>7.6747224036577397E-2</v>
      </c>
      <c r="V16" s="38">
        <f t="shared" si="13"/>
        <v>0.14869888475836432</v>
      </c>
      <c r="W16" s="38">
        <f t="shared" si="13"/>
        <v>0.11204481792717086</v>
      </c>
      <c r="X16" s="38">
        <f t="shared" si="13"/>
        <v>5.6497175141242938E-2</v>
      </c>
      <c r="Y16" s="37"/>
    </row>
    <row r="17" spans="1:25" x14ac:dyDescent="0.25">
      <c r="A17" s="12" t="s">
        <v>39</v>
      </c>
      <c r="B17" s="12" t="s">
        <v>25</v>
      </c>
      <c r="N17" s="30" t="s">
        <v>157</v>
      </c>
      <c r="O17" s="48">
        <f>100%-O15-O16</f>
        <v>5.6179775280898792E-2</v>
      </c>
      <c r="P17" s="48">
        <f t="shared" ref="P17:X17" si="14">100%-P15-P16</f>
        <v>0.77986619942656898</v>
      </c>
      <c r="Q17" s="48">
        <f t="shared" si="14"/>
        <v>0.73681443840897143</v>
      </c>
      <c r="R17" s="48">
        <f t="shared" si="14"/>
        <v>0.84457745615686464</v>
      </c>
      <c r="S17" s="48">
        <f t="shared" si="14"/>
        <v>0.7639517345399699</v>
      </c>
      <c r="T17" s="48">
        <f t="shared" si="14"/>
        <v>0.80808080808080807</v>
      </c>
      <c r="U17" s="48">
        <f t="shared" si="14"/>
        <v>0.76975832789026777</v>
      </c>
      <c r="V17" s="48">
        <f t="shared" si="14"/>
        <v>0.74349442379182151</v>
      </c>
      <c r="W17" s="48">
        <f t="shared" si="14"/>
        <v>0.78431372549019618</v>
      </c>
      <c r="X17" s="48">
        <f t="shared" si="14"/>
        <v>8.4745762711864431E-2</v>
      </c>
      <c r="Y17" s="37"/>
    </row>
    <row r="18" spans="1:25" x14ac:dyDescent="0.25">
      <c r="A18" s="12" t="s">
        <v>28</v>
      </c>
      <c r="B18" t="s">
        <v>38</v>
      </c>
      <c r="C18" t="s">
        <v>29</v>
      </c>
      <c r="D18" t="s">
        <v>30</v>
      </c>
      <c r="E18" t="s">
        <v>31</v>
      </c>
      <c r="F18" t="s">
        <v>32</v>
      </c>
      <c r="G18" t="s">
        <v>33</v>
      </c>
      <c r="H18" t="s">
        <v>34</v>
      </c>
      <c r="I18" t="s">
        <v>35</v>
      </c>
      <c r="J18" t="s">
        <v>36</v>
      </c>
      <c r="K18" t="s">
        <v>37</v>
      </c>
      <c r="L18" t="s">
        <v>26</v>
      </c>
      <c r="N18" s="24" t="s">
        <v>116</v>
      </c>
      <c r="O18" s="37">
        <f t="shared" ref="O18:X18" si="15">B100/B101</f>
        <v>0.19642857142857142</v>
      </c>
      <c r="P18" s="37">
        <f t="shared" si="15"/>
        <v>0.50588235294117645</v>
      </c>
      <c r="Q18" s="37">
        <f t="shared" si="15"/>
        <v>0.53600000000000003</v>
      </c>
      <c r="R18" s="37">
        <f t="shared" si="15"/>
        <v>0.56149732620320858</v>
      </c>
      <c r="S18" s="37">
        <f t="shared" si="15"/>
        <v>0.5</v>
      </c>
      <c r="T18" s="37">
        <f t="shared" si="15"/>
        <v>0.63636363636363635</v>
      </c>
      <c r="U18" s="37">
        <f t="shared" si="15"/>
        <v>0.54761904761904767</v>
      </c>
      <c r="V18" s="37">
        <f t="shared" si="15"/>
        <v>0.29411764705882354</v>
      </c>
      <c r="W18" s="37">
        <f t="shared" si="15"/>
        <v>0.41025641025641024</v>
      </c>
      <c r="X18" s="37">
        <f t="shared" si="15"/>
        <v>0.10526315789473684</v>
      </c>
      <c r="Y18" s="37"/>
    </row>
    <row r="19" spans="1:25" x14ac:dyDescent="0.25">
      <c r="A19" s="14" t="s">
        <v>44</v>
      </c>
      <c r="B19" s="16">
        <v>0</v>
      </c>
      <c r="C19" s="16">
        <v>0</v>
      </c>
      <c r="D19" s="16">
        <v>165.95</v>
      </c>
      <c r="E19" s="16">
        <v>-41.621000000000002</v>
      </c>
      <c r="F19" s="16">
        <v>0</v>
      </c>
      <c r="G19" s="16">
        <v>0</v>
      </c>
      <c r="H19" s="16">
        <v>0</v>
      </c>
      <c r="I19" s="16">
        <v>97.033000000000001</v>
      </c>
      <c r="J19" s="16">
        <v>0</v>
      </c>
      <c r="K19" s="16">
        <v>0</v>
      </c>
      <c r="L19" s="16">
        <v>221.36199999999997</v>
      </c>
      <c r="N19" s="27" t="s">
        <v>103</v>
      </c>
      <c r="O19" s="40">
        <f t="shared" ref="O19:X19" si="16">B93</f>
        <v>48.95</v>
      </c>
      <c r="P19" s="40">
        <f t="shared" si="16"/>
        <v>156.95000000000002</v>
      </c>
      <c r="Q19" s="40">
        <f t="shared" si="16"/>
        <v>114.13999999999999</v>
      </c>
      <c r="R19" s="40">
        <f t="shared" si="16"/>
        <v>170.51130000000001</v>
      </c>
      <c r="S19" s="40">
        <f t="shared" si="16"/>
        <v>66.3</v>
      </c>
      <c r="T19" s="40">
        <f t="shared" si="16"/>
        <v>118.8</v>
      </c>
      <c r="U19" s="40">
        <f t="shared" si="16"/>
        <v>153.1</v>
      </c>
      <c r="V19" s="40">
        <f t="shared" si="16"/>
        <v>26.9</v>
      </c>
      <c r="W19" s="40">
        <f t="shared" si="16"/>
        <v>35.700000000000003</v>
      </c>
      <c r="X19" s="40">
        <f t="shared" si="16"/>
        <v>17.7</v>
      </c>
      <c r="Y19" s="53"/>
    </row>
    <row r="20" spans="1:25" x14ac:dyDescent="0.25">
      <c r="A20" s="14" t="s">
        <v>42</v>
      </c>
      <c r="B20" s="16">
        <v>98055.214999999997</v>
      </c>
      <c r="C20" s="16">
        <v>119362.731</v>
      </c>
      <c r="D20" s="16">
        <v>82229.637000000002</v>
      </c>
      <c r="E20" s="16">
        <v>140253.96400000001</v>
      </c>
      <c r="F20" s="16">
        <v>56282.506999999998</v>
      </c>
      <c r="G20" s="16">
        <v>115061.96799999999</v>
      </c>
      <c r="H20" s="16">
        <v>151035.223</v>
      </c>
      <c r="I20" s="16">
        <v>24271.303</v>
      </c>
      <c r="J20" s="16">
        <v>35951.271000000001</v>
      </c>
      <c r="K20" s="16">
        <v>52500.250999999997</v>
      </c>
      <c r="L20" s="16">
        <v>875004.07</v>
      </c>
      <c r="N20" s="24" t="s">
        <v>59</v>
      </c>
      <c r="O20" s="42">
        <f t="shared" ref="O20:X20" si="17">B107</f>
        <v>48.949999999999996</v>
      </c>
      <c r="P20" s="42">
        <f t="shared" si="17"/>
        <v>156.94999999999999</v>
      </c>
      <c r="Q20" s="42">
        <f t="shared" si="17"/>
        <v>114.14</v>
      </c>
      <c r="R20" s="42">
        <f t="shared" si="17"/>
        <v>170.51130000000001</v>
      </c>
      <c r="S20" s="42">
        <f t="shared" si="17"/>
        <v>66.3</v>
      </c>
      <c r="T20" s="42">
        <f t="shared" si="17"/>
        <v>118.8</v>
      </c>
      <c r="U20" s="42">
        <f t="shared" si="17"/>
        <v>153.1</v>
      </c>
      <c r="V20" s="42">
        <f t="shared" si="17"/>
        <v>26.9</v>
      </c>
      <c r="W20" s="42">
        <f t="shared" si="17"/>
        <v>35.699999999999996</v>
      </c>
      <c r="X20" s="42">
        <f t="shared" si="17"/>
        <v>17.7</v>
      </c>
      <c r="Y20" s="53"/>
    </row>
    <row r="21" spans="1:25" x14ac:dyDescent="0.25">
      <c r="A21" s="14" t="s">
        <v>43</v>
      </c>
      <c r="B21" s="16">
        <v>3403.6889999999999</v>
      </c>
      <c r="C21" s="16">
        <v>34772.555999999997</v>
      </c>
      <c r="D21" s="16">
        <v>12035.084000000001</v>
      </c>
      <c r="E21" s="16">
        <v>32085.694</v>
      </c>
      <c r="F21" s="16">
        <v>15251.787</v>
      </c>
      <c r="G21" s="16">
        <v>16668.498</v>
      </c>
      <c r="H21" s="16">
        <v>15095.834999999999</v>
      </c>
      <c r="I21" s="16">
        <v>1284.8019999999999</v>
      </c>
      <c r="J21" s="16">
        <v>1757.7470000000001</v>
      </c>
      <c r="K21" s="16">
        <v>2295.451</v>
      </c>
      <c r="L21" s="16">
        <v>134651.14299999998</v>
      </c>
      <c r="N21" s="28" t="s">
        <v>125</v>
      </c>
      <c r="O21" s="38">
        <f t="shared" ref="O21:X21" si="18">B119/B78</f>
        <v>0.33771977921995144</v>
      </c>
      <c r="P21" s="38">
        <f t="shared" si="18"/>
        <v>0.94890995093485697</v>
      </c>
      <c r="Q21" s="38">
        <f t="shared" si="18"/>
        <v>0.98212834470742838</v>
      </c>
      <c r="R21" s="38">
        <f t="shared" si="18"/>
        <v>1.0533464152456857</v>
      </c>
      <c r="S21" s="38">
        <f t="shared" si="18"/>
        <v>1.0443023173478356</v>
      </c>
      <c r="T21" s="38">
        <f t="shared" si="18"/>
        <v>1.2135784011618078</v>
      </c>
      <c r="U21" s="38">
        <f t="shared" si="18"/>
        <v>1.0561891081678658</v>
      </c>
      <c r="V21" s="38">
        <f t="shared" si="18"/>
        <v>0.96857555723136268</v>
      </c>
      <c r="W21" s="38">
        <f t="shared" si="18"/>
        <v>1.0162301933661018</v>
      </c>
      <c r="X21" s="38">
        <f t="shared" si="18"/>
        <v>0.842979973145911</v>
      </c>
      <c r="Y21" s="39"/>
    </row>
    <row r="22" spans="1:25" x14ac:dyDescent="0.25">
      <c r="A22" s="14" t="s">
        <v>45</v>
      </c>
      <c r="B22" s="16">
        <v>0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16">
        <v>0</v>
      </c>
      <c r="K22" s="16">
        <v>0</v>
      </c>
      <c r="L22" s="16">
        <v>0</v>
      </c>
      <c r="N22" s="28" t="s">
        <v>126</v>
      </c>
      <c r="O22" s="38">
        <f t="shared" ref="O22:X22" si="19">B119/B47</f>
        <v>0.44236701009816892</v>
      </c>
      <c r="P22" s="38">
        <f t="shared" si="19"/>
        <v>0.59264645626804124</v>
      </c>
      <c r="Q22" s="38">
        <f t="shared" si="19"/>
        <v>0.59995006924246341</v>
      </c>
      <c r="R22" s="38">
        <f t="shared" si="19"/>
        <v>0.59062129559831755</v>
      </c>
      <c r="S22" s="38">
        <f t="shared" si="19"/>
        <v>0.61026322924253373</v>
      </c>
      <c r="T22" s="38">
        <f t="shared" si="19"/>
        <v>0.53245981577004609</v>
      </c>
      <c r="U22" s="38">
        <f t="shared" si="19"/>
        <v>0.51073831309204065</v>
      </c>
      <c r="V22" s="38">
        <f t="shared" si="19"/>
        <v>0.83594111148320338</v>
      </c>
      <c r="W22" s="38">
        <f t="shared" si="19"/>
        <v>0.69557683966976624</v>
      </c>
      <c r="X22" s="38">
        <f t="shared" si="19"/>
        <v>0.3130305709548093</v>
      </c>
      <c r="Y22" s="39"/>
    </row>
    <row r="23" spans="1:25" x14ac:dyDescent="0.25">
      <c r="A23" s="14" t="s">
        <v>26</v>
      </c>
      <c r="B23" s="16">
        <v>101458.90399999999</v>
      </c>
      <c r="C23" s="16">
        <v>154135.28700000001</v>
      </c>
      <c r="D23" s="16">
        <v>94430.671000000002</v>
      </c>
      <c r="E23" s="16">
        <v>172298.03699999998</v>
      </c>
      <c r="F23" s="16">
        <v>71534.293999999994</v>
      </c>
      <c r="G23" s="16">
        <v>131730.46599999999</v>
      </c>
      <c r="H23" s="16">
        <v>166131.05799999999</v>
      </c>
      <c r="I23" s="16">
        <v>25653.137999999999</v>
      </c>
      <c r="J23" s="16">
        <v>37709.018000000004</v>
      </c>
      <c r="K23" s="16">
        <v>54795.701999999997</v>
      </c>
      <c r="L23" s="16">
        <v>1009876.575</v>
      </c>
      <c r="N23" s="23" t="s">
        <v>132</v>
      </c>
      <c r="O23" s="37">
        <f t="shared" ref="O23:X23" si="20">B23/$L$23</f>
        <v>0.10046663771758445</v>
      </c>
      <c r="P23" s="37">
        <f t="shared" si="20"/>
        <v>0.15262784662571266</v>
      </c>
      <c r="Q23" s="37">
        <f t="shared" si="20"/>
        <v>9.3507140711725098E-2</v>
      </c>
      <c r="R23" s="37">
        <f t="shared" si="20"/>
        <v>0.17061296525270922</v>
      </c>
      <c r="S23" s="37">
        <f t="shared" si="20"/>
        <v>7.0834689872868867E-2</v>
      </c>
      <c r="T23" s="37">
        <f t="shared" si="20"/>
        <v>0.13044214437789092</v>
      </c>
      <c r="U23" s="37">
        <f t="shared" si="20"/>
        <v>0.16450629919799853</v>
      </c>
      <c r="V23" s="37">
        <f t="shared" si="20"/>
        <v>2.5402250765149195E-2</v>
      </c>
      <c r="W23" s="37">
        <f t="shared" si="20"/>
        <v>3.7340224472480713E-2</v>
      </c>
      <c r="X23" s="37">
        <f t="shared" si="20"/>
        <v>5.4259801005880348E-2</v>
      </c>
      <c r="Y23" s="39"/>
    </row>
    <row r="24" spans="1:25" x14ac:dyDescent="0.25">
      <c r="L24" s="20"/>
      <c r="N24" s="23" t="s">
        <v>131</v>
      </c>
      <c r="O24" s="37">
        <f t="shared" ref="O24:X24" si="21">(B11+B23)/$L$26</f>
        <v>7.0625067743380426E-2</v>
      </c>
      <c r="P24" s="37">
        <f t="shared" si="21"/>
        <v>0.16265797441905042</v>
      </c>
      <c r="Q24" s="37">
        <f t="shared" si="21"/>
        <v>0.10029153759705982</v>
      </c>
      <c r="R24" s="37">
        <f t="shared" si="21"/>
        <v>0.17857803872576844</v>
      </c>
      <c r="S24" s="37">
        <f t="shared" si="21"/>
        <v>6.7489850856500236E-2</v>
      </c>
      <c r="T24" s="37">
        <f t="shared" si="21"/>
        <v>0.14041745371798481</v>
      </c>
      <c r="U24" s="37">
        <f t="shared" si="21"/>
        <v>0.18718547099575478</v>
      </c>
      <c r="V24" s="37">
        <f t="shared" si="21"/>
        <v>2.1372365971740095E-2</v>
      </c>
      <c r="W24" s="37">
        <f t="shared" si="21"/>
        <v>2.8980821640772467E-2</v>
      </c>
      <c r="X24" s="37">
        <f t="shared" si="21"/>
        <v>4.2401418331988697E-2</v>
      </c>
      <c r="Y24" s="39"/>
    </row>
    <row r="25" spans="1:25" ht="12.45" customHeight="1" x14ac:dyDescent="0.25">
      <c r="L25" s="47" t="s">
        <v>85</v>
      </c>
      <c r="N25" s="23" t="s">
        <v>133</v>
      </c>
      <c r="O25" s="39">
        <f t="shared" ref="O25:X25" si="22">1-O10</f>
        <v>0.99817676803576394</v>
      </c>
      <c r="P25" s="39">
        <f t="shared" si="22"/>
        <v>0.65841980259258226</v>
      </c>
      <c r="Q25" s="39">
        <f t="shared" si="22"/>
        <v>0.65422171405951901</v>
      </c>
      <c r="R25" s="39">
        <f t="shared" si="22"/>
        <v>0.67039142278290698</v>
      </c>
      <c r="S25" s="39">
        <f t="shared" si="22"/>
        <v>0.73646480207607801</v>
      </c>
      <c r="T25" s="39">
        <f t="shared" si="22"/>
        <v>0.65184044417585785</v>
      </c>
      <c r="U25" s="39">
        <f t="shared" si="22"/>
        <v>0.6166728989963226</v>
      </c>
      <c r="V25" s="39">
        <f t="shared" si="22"/>
        <v>0.83399618437338252</v>
      </c>
      <c r="W25" s="39">
        <f t="shared" si="22"/>
        <v>0.90408798426908277</v>
      </c>
      <c r="X25" s="39">
        <f t="shared" si="22"/>
        <v>0.8979295823129918</v>
      </c>
      <c r="Y25" s="39"/>
    </row>
    <row r="26" spans="1:25" ht="17.399999999999999" x14ac:dyDescent="0.3">
      <c r="A26" s="17" t="s">
        <v>127</v>
      </c>
      <c r="L26" s="46">
        <f>L11+L23</f>
        <v>1439208.8849999998</v>
      </c>
      <c r="N26" s="23" t="s">
        <v>213</v>
      </c>
      <c r="O26" s="38" t="e">
        <f>B111/B112</f>
        <v>#DIV/0!</v>
      </c>
      <c r="P26" s="37">
        <f t="shared" ref="P26:W26" si="23">C84/(C84+C91)</f>
        <v>0.69464544138929096</v>
      </c>
      <c r="Q26" s="37">
        <f t="shared" si="23"/>
        <v>0.68042609853528624</v>
      </c>
      <c r="R26" s="37">
        <f t="shared" si="23"/>
        <v>0.49247772750770713</v>
      </c>
      <c r="S26" s="37">
        <f t="shared" si="23"/>
        <v>0.70287539936102239</v>
      </c>
      <c r="T26" s="37">
        <f t="shared" si="23"/>
        <v>0.56578947368421051</v>
      </c>
      <c r="U26" s="37">
        <f t="shared" si="23"/>
        <v>0.66666666666666663</v>
      </c>
      <c r="V26" s="37">
        <f t="shared" si="23"/>
        <v>0.42028985507246375</v>
      </c>
      <c r="W26" s="37">
        <f t="shared" si="23"/>
        <v>0.48051948051948051</v>
      </c>
    </row>
    <row r="27" spans="1:25" x14ac:dyDescent="0.25">
      <c r="A27" s="12" t="s">
        <v>0</v>
      </c>
      <c r="B27" t="s">
        <v>6</v>
      </c>
      <c r="C27" s="15"/>
      <c r="L27" s="20"/>
      <c r="N27" s="23" t="s">
        <v>214</v>
      </c>
      <c r="O27" s="37" t="e">
        <f>B118/#REF!</f>
        <v>#REF!</v>
      </c>
      <c r="P27" s="37">
        <f t="shared" ref="P27:W27" si="24">C91/(C91+C84)</f>
        <v>0.30535455861070915</v>
      </c>
      <c r="Q27" s="37">
        <f t="shared" si="24"/>
        <v>0.31957390146471371</v>
      </c>
      <c r="R27" s="37">
        <f t="shared" si="24"/>
        <v>0.50752227249229276</v>
      </c>
      <c r="S27" s="37">
        <f t="shared" si="24"/>
        <v>0.29712460063897767</v>
      </c>
      <c r="T27" s="37">
        <f t="shared" si="24"/>
        <v>0.43421052631578949</v>
      </c>
      <c r="U27" s="37">
        <f t="shared" si="24"/>
        <v>0.33333333333333331</v>
      </c>
      <c r="V27" s="37">
        <f t="shared" si="24"/>
        <v>0.57971014492753625</v>
      </c>
      <c r="W27" s="37">
        <f t="shared" si="24"/>
        <v>0.51948051948051954</v>
      </c>
    </row>
    <row r="28" spans="1:25" x14ac:dyDescent="0.25">
      <c r="N28" s="44" t="s">
        <v>168</v>
      </c>
      <c r="O28" s="43">
        <f>B159/B65</f>
        <v>0</v>
      </c>
      <c r="P28" s="20">
        <f t="shared" ref="P28:W28" si="25">C159/C175</f>
        <v>6.9824868651488625</v>
      </c>
      <c r="Q28" s="20">
        <f t="shared" si="25"/>
        <v>7.4428571428571439</v>
      </c>
      <c r="R28" s="20">
        <f t="shared" si="25"/>
        <v>10.78921568627451</v>
      </c>
      <c r="S28" s="20">
        <f t="shared" si="25"/>
        <v>10.193213572854292</v>
      </c>
      <c r="T28" s="20">
        <f t="shared" si="25"/>
        <v>4.4034285714285719</v>
      </c>
      <c r="U28" s="20">
        <f t="shared" si="25"/>
        <v>7.3791543756145535</v>
      </c>
      <c r="V28" s="20">
        <f t="shared" si="25"/>
        <v>9.0264705882352931</v>
      </c>
      <c r="W28" s="20">
        <f t="shared" si="25"/>
        <v>11.715294117647058</v>
      </c>
      <c r="X28" s="43">
        <f>K159/K65</f>
        <v>0</v>
      </c>
      <c r="Y28" s="16">
        <f>AVERAGE(P28:W28)</f>
        <v>8.4915151150075356</v>
      </c>
    </row>
    <row r="29" spans="1:25" x14ac:dyDescent="0.25">
      <c r="A29" s="12" t="s">
        <v>27</v>
      </c>
      <c r="B29" s="12" t="s">
        <v>25</v>
      </c>
      <c r="N29" s="44" t="s">
        <v>176</v>
      </c>
      <c r="P29" s="20">
        <v>8.4915151150075356</v>
      </c>
      <c r="Q29" s="20">
        <v>8.4915151150075356</v>
      </c>
      <c r="R29" s="20">
        <v>8.4915151150075356</v>
      </c>
      <c r="S29" s="20">
        <v>8.4915151150075356</v>
      </c>
      <c r="T29" s="20">
        <v>8.4915151150075356</v>
      </c>
      <c r="U29" s="20">
        <v>8.4915151150075356</v>
      </c>
      <c r="V29" s="20">
        <v>8.4915151150075356</v>
      </c>
      <c r="W29" s="20">
        <v>8.4915151150075356</v>
      </c>
    </row>
    <row r="30" spans="1:25" x14ac:dyDescent="0.25">
      <c r="A30" s="12" t="s">
        <v>28</v>
      </c>
      <c r="B30" t="s">
        <v>38</v>
      </c>
      <c r="C30" t="s">
        <v>29</v>
      </c>
      <c r="D30" t="s">
        <v>30</v>
      </c>
      <c r="E30" t="s">
        <v>31</v>
      </c>
      <c r="F30" t="s">
        <v>32</v>
      </c>
      <c r="G30" t="s">
        <v>33</v>
      </c>
      <c r="H30" t="s">
        <v>34</v>
      </c>
      <c r="I30" t="s">
        <v>35</v>
      </c>
      <c r="J30" t="s">
        <v>93</v>
      </c>
      <c r="K30" t="s">
        <v>37</v>
      </c>
      <c r="L30" t="s">
        <v>26</v>
      </c>
      <c r="N30" s="44" t="s">
        <v>222</v>
      </c>
      <c r="O30" s="49">
        <f>B154/B65</f>
        <v>2.6666666666666668E-2</v>
      </c>
      <c r="P30" s="20">
        <f t="shared" ref="P30:W30" si="26">C154/C175</f>
        <v>0.19352014010507881</v>
      </c>
      <c r="Q30" s="20">
        <f t="shared" si="26"/>
        <v>0.30412087912087915</v>
      </c>
      <c r="R30" s="20">
        <f t="shared" si="26"/>
        <v>0.21467207572684247</v>
      </c>
      <c r="S30" s="20">
        <f t="shared" si="26"/>
        <v>0.3832335329341317</v>
      </c>
      <c r="T30" s="20">
        <f t="shared" si="26"/>
        <v>0.24485714285714286</v>
      </c>
      <c r="U30" s="20">
        <f t="shared" si="26"/>
        <v>0.31779744346116029</v>
      </c>
      <c r="V30" s="20">
        <f t="shared" si="26"/>
        <v>0</v>
      </c>
      <c r="W30" s="20">
        <f t="shared" si="26"/>
        <v>0</v>
      </c>
      <c r="X30" s="49">
        <f>K154/K65</f>
        <v>0</v>
      </c>
      <c r="Y30" s="54">
        <f t="shared" ref="Y30" si="27">AVERAGE(P30:W30)</f>
        <v>0.20727515177565442</v>
      </c>
    </row>
    <row r="31" spans="1:25" x14ac:dyDescent="0.25">
      <c r="A31" s="14" t="s">
        <v>57</v>
      </c>
      <c r="B31">
        <v>-2551.4859999999999</v>
      </c>
      <c r="C31">
        <v>-524.76400000000001</v>
      </c>
      <c r="D31">
        <v>-3056.9629999999997</v>
      </c>
      <c r="E31">
        <v>-2472.212</v>
      </c>
      <c r="F31">
        <v>-1221.749</v>
      </c>
      <c r="G31">
        <v>-4351.2610000000004</v>
      </c>
      <c r="H31">
        <v>-2864.643</v>
      </c>
      <c r="I31">
        <v>-337.05700000000002</v>
      </c>
      <c r="J31">
        <v>-7791.0529999999999</v>
      </c>
      <c r="K31">
        <v>-5498.4560000000001</v>
      </c>
      <c r="L31">
        <v>-30669.644</v>
      </c>
      <c r="N31" s="44" t="s">
        <v>221</v>
      </c>
      <c r="P31" s="20">
        <f t="shared" ref="P31:W31" si="28">AVERAGE(C126+C140+C154)/(C175*3)</f>
        <v>0.22089900758902511</v>
      </c>
      <c r="Q31" s="20">
        <f t="shared" si="28"/>
        <v>0.2800366300366301</v>
      </c>
      <c r="R31" s="20">
        <f t="shared" si="28"/>
        <v>0.25107054315979266</v>
      </c>
      <c r="S31" s="20">
        <f t="shared" si="28"/>
        <v>0.30924817032601465</v>
      </c>
      <c r="T31" s="20">
        <f t="shared" si="28"/>
        <v>0.33638095238095239</v>
      </c>
      <c r="U31" s="20">
        <f t="shared" si="28"/>
        <v>0.37692559816453625</v>
      </c>
      <c r="V31" s="20">
        <f t="shared" si="28"/>
        <v>2.2745098039215685E-2</v>
      </c>
      <c r="W31" s="20">
        <f t="shared" si="28"/>
        <v>2.5490196078431372E-2</v>
      </c>
    </row>
    <row r="32" spans="1:25" x14ac:dyDescent="0.25">
      <c r="A32" s="14" t="s">
        <v>54</v>
      </c>
      <c r="B32">
        <v>-93867.724999999991</v>
      </c>
      <c r="C32">
        <v>-101773.144</v>
      </c>
      <c r="D32">
        <v>-64764.47</v>
      </c>
      <c r="E32">
        <v>-110632.63799999999</v>
      </c>
      <c r="F32">
        <v>-50078.557000000001</v>
      </c>
      <c r="G32">
        <v>-57590.036999999997</v>
      </c>
      <c r="H32">
        <v>-91417.453999999998</v>
      </c>
      <c r="I32">
        <v>-21606.252999999997</v>
      </c>
      <c r="J32">
        <v>-25386.491000000002</v>
      </c>
      <c r="K32">
        <v>-32362.62</v>
      </c>
      <c r="L32">
        <v>-649479.38900000008</v>
      </c>
      <c r="N32" s="44" t="s">
        <v>223</v>
      </c>
      <c r="P32" s="20">
        <v>0.20727515177565442</v>
      </c>
      <c r="Q32" s="20">
        <v>0.20727515177565442</v>
      </c>
      <c r="R32" s="20">
        <v>0.20727515177565442</v>
      </c>
      <c r="S32" s="20">
        <v>0.20727515177565442</v>
      </c>
      <c r="T32" s="20">
        <v>0.20727515177565442</v>
      </c>
      <c r="U32" s="20">
        <v>0.20727515177565442</v>
      </c>
      <c r="V32" s="20">
        <v>0.20727515177565442</v>
      </c>
      <c r="W32" s="20">
        <v>0.20727515177565442</v>
      </c>
    </row>
    <row r="33" spans="1:25" x14ac:dyDescent="0.25">
      <c r="A33" s="14" t="s">
        <v>56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N33" s="44" t="s">
        <v>169</v>
      </c>
      <c r="O33" s="43">
        <f>B158/B65</f>
        <v>0.15449706666666665</v>
      </c>
      <c r="P33" s="20">
        <f t="shared" ref="P33:W33" si="29">C158/C175</f>
        <v>4.1826356742556916</v>
      </c>
      <c r="Q33" s="20">
        <f t="shared" si="29"/>
        <v>2.6880002747252747</v>
      </c>
      <c r="R33" s="20">
        <f t="shared" si="29"/>
        <v>4.2900779411764702</v>
      </c>
      <c r="S33" s="20">
        <f t="shared" si="29"/>
        <v>4.3879819560878239</v>
      </c>
      <c r="T33" s="20">
        <f t="shared" si="29"/>
        <v>6.3670661714285712</v>
      </c>
      <c r="U33" s="20">
        <f t="shared" si="29"/>
        <v>3.8985737266470011</v>
      </c>
      <c r="V33" s="20">
        <f t="shared" si="29"/>
        <v>0.30453117647058825</v>
      </c>
      <c r="W33" s="20">
        <f t="shared" si="29"/>
        <v>0.70538123529411767</v>
      </c>
      <c r="X33" s="43">
        <f>K158/K65</f>
        <v>0</v>
      </c>
      <c r="Y33" s="16">
        <f>AVERAGE(P33:W33)</f>
        <v>3.3530310195106923</v>
      </c>
    </row>
    <row r="34" spans="1:25" x14ac:dyDescent="0.25">
      <c r="A34" s="14" t="s">
        <v>26</v>
      </c>
      <c r="B34">
        <v>-96419.210999999996</v>
      </c>
      <c r="C34">
        <v>-102297.908</v>
      </c>
      <c r="D34">
        <v>-67821.433000000005</v>
      </c>
      <c r="E34">
        <v>-113104.84999999999</v>
      </c>
      <c r="F34">
        <v>-51300.306000000004</v>
      </c>
      <c r="G34">
        <v>-61941.297999999995</v>
      </c>
      <c r="H34">
        <v>-94282.096999999994</v>
      </c>
      <c r="I34">
        <v>-21943.309999999998</v>
      </c>
      <c r="J34">
        <v>-33177.544000000002</v>
      </c>
      <c r="K34">
        <v>-37861.076000000001</v>
      </c>
      <c r="L34">
        <v>-680149.03300000005</v>
      </c>
      <c r="N34" s="44" t="s">
        <v>176</v>
      </c>
      <c r="P34" s="20">
        <v>3.3530310195106923</v>
      </c>
      <c r="Q34" s="20">
        <v>3.3530310195106923</v>
      </c>
      <c r="R34" s="20">
        <v>3.3530310195106923</v>
      </c>
      <c r="S34" s="20">
        <v>3.3530310195106923</v>
      </c>
      <c r="T34" s="20">
        <v>3.3530310195106923</v>
      </c>
      <c r="U34" s="20">
        <v>3.3530310195106923</v>
      </c>
      <c r="V34" s="20">
        <v>3.3530310195106923</v>
      </c>
      <c r="W34" s="20">
        <v>3.3530310195106923</v>
      </c>
    </row>
    <row r="35" spans="1:25" x14ac:dyDescent="0.25">
      <c r="B35">
        <f t="shared" ref="B35:L35" si="30">-B34</f>
        <v>96419.210999999996</v>
      </c>
      <c r="C35">
        <f t="shared" si="30"/>
        <v>102297.908</v>
      </c>
      <c r="D35">
        <f t="shared" si="30"/>
        <v>67821.433000000005</v>
      </c>
      <c r="E35">
        <f t="shared" si="30"/>
        <v>113104.84999999999</v>
      </c>
      <c r="F35">
        <f t="shared" si="30"/>
        <v>51300.306000000004</v>
      </c>
      <c r="G35">
        <f t="shared" si="30"/>
        <v>61941.297999999995</v>
      </c>
      <c r="H35">
        <f t="shared" si="30"/>
        <v>94282.096999999994</v>
      </c>
      <c r="I35">
        <f t="shared" si="30"/>
        <v>21943.309999999998</v>
      </c>
      <c r="J35">
        <f t="shared" si="30"/>
        <v>33177.544000000002</v>
      </c>
      <c r="K35">
        <f t="shared" si="30"/>
        <v>37861.076000000001</v>
      </c>
      <c r="L35">
        <f t="shared" si="30"/>
        <v>680149.03300000005</v>
      </c>
      <c r="N35" s="44" t="s">
        <v>170</v>
      </c>
      <c r="O35" s="26">
        <f>B11/B65</f>
        <v>49.418933333333342</v>
      </c>
      <c r="P35" s="26">
        <f t="shared" ref="P35:X35" si="31">C11/C175</f>
        <v>1400.4118213660245</v>
      </c>
      <c r="Q35" s="26">
        <f t="shared" si="31"/>
        <v>1371.1483791208789</v>
      </c>
      <c r="R35" s="26">
        <f t="shared" si="31"/>
        <v>1431.9314232589591</v>
      </c>
      <c r="S35" s="26">
        <f t="shared" si="31"/>
        <v>1021.864231536926</v>
      </c>
      <c r="T35" s="26">
        <f t="shared" si="31"/>
        <v>2010.2737428571429</v>
      </c>
      <c r="U35" s="26">
        <f t="shared" si="31"/>
        <v>2030.8345132743364</v>
      </c>
      <c r="V35" s="26">
        <f t="shared" si="31"/>
        <v>300.36241176470588</v>
      </c>
      <c r="W35" s="26">
        <f t="shared" si="31"/>
        <v>235.31988235294116</v>
      </c>
      <c r="X35" s="26">
        <f t="shared" si="31"/>
        <v>4152.5306666666665</v>
      </c>
      <c r="Y35" s="16">
        <f>AVERAGE(P35:W35)</f>
        <v>1225.2683006914892</v>
      </c>
    </row>
    <row r="36" spans="1:25" x14ac:dyDescent="0.25">
      <c r="N36" s="44" t="s">
        <v>176</v>
      </c>
      <c r="P36" s="20">
        <v>1225.2683006914892</v>
      </c>
      <c r="Q36" s="20">
        <v>1225.2683006914892</v>
      </c>
      <c r="R36" s="20">
        <v>1225.2683006914892</v>
      </c>
      <c r="S36" s="20">
        <v>1225.2683006914892</v>
      </c>
      <c r="T36" s="20">
        <v>1225.2683006914892</v>
      </c>
      <c r="U36" s="20">
        <v>1225.2683006914892</v>
      </c>
      <c r="V36" s="20">
        <v>1225.2683006914892</v>
      </c>
      <c r="W36" s="20">
        <v>1225.2683006914892</v>
      </c>
    </row>
    <row r="37" spans="1:25" ht="17.399999999999999" x14ac:dyDescent="0.3">
      <c r="A37" s="18" t="s">
        <v>128</v>
      </c>
      <c r="N37" s="44" t="s">
        <v>225</v>
      </c>
      <c r="O37" s="50">
        <f>B155/B65</f>
        <v>94.598655999999991</v>
      </c>
      <c r="P37" s="20">
        <f t="shared" ref="P37:W37" si="32">C155/C175</f>
        <v>96.722083537653589</v>
      </c>
      <c r="Q37" s="20">
        <f t="shared" si="32"/>
        <v>159.96149587912063</v>
      </c>
      <c r="R37" s="20">
        <f t="shared" si="32"/>
        <v>147.65799357674106</v>
      </c>
      <c r="S37" s="20">
        <f t="shared" si="32"/>
        <v>171.19372095808384</v>
      </c>
      <c r="T37" s="20">
        <f t="shared" si="32"/>
        <v>280.35911114285625</v>
      </c>
      <c r="U37" s="20">
        <f t="shared" si="32"/>
        <v>469.09945781710917</v>
      </c>
      <c r="V37" s="20">
        <f t="shared" si="32"/>
        <v>0</v>
      </c>
      <c r="W37" s="20">
        <f t="shared" si="32"/>
        <v>57.851464117647119</v>
      </c>
      <c r="X37" s="50">
        <f>K155/K65</f>
        <v>22.377039999999997</v>
      </c>
      <c r="Y37" s="16">
        <f>AVERAGE(P37:W37)</f>
        <v>172.85566587865145</v>
      </c>
    </row>
    <row r="38" spans="1:25" x14ac:dyDescent="0.25">
      <c r="A38" s="12" t="s">
        <v>0</v>
      </c>
      <c r="B38" t="s">
        <v>6</v>
      </c>
      <c r="C38" s="15"/>
      <c r="N38" s="44" t="s">
        <v>224</v>
      </c>
      <c r="P38" s="20">
        <f>AVERAGE(C127+C141+C155)/(C175*3)</f>
        <v>63.620952597781788</v>
      </c>
      <c r="Q38" s="20">
        <f t="shared" ref="Q38:W38" si="33">AVERAGE(D127+D141+D155)/(D175*3)</f>
        <v>152.96639633699624</v>
      </c>
      <c r="R38" s="20">
        <f t="shared" si="33"/>
        <v>116.06002766508902</v>
      </c>
      <c r="S38" s="20">
        <f t="shared" si="33"/>
        <v>135.39301383898868</v>
      </c>
      <c r="T38" s="20">
        <f t="shared" si="33"/>
        <v>318.45522923809489</v>
      </c>
      <c r="U38" s="20">
        <f t="shared" si="33"/>
        <v>373.3281678793839</v>
      </c>
      <c r="V38" s="20">
        <f t="shared" si="33"/>
        <v>0</v>
      </c>
      <c r="W38" s="20">
        <f t="shared" si="33"/>
        <v>75.486347254901972</v>
      </c>
    </row>
    <row r="39" spans="1:25" x14ac:dyDescent="0.25">
      <c r="N39" s="44" t="s">
        <v>223</v>
      </c>
      <c r="P39" s="20">
        <v>172.85566587865145</v>
      </c>
      <c r="Q39" s="20">
        <v>172.85566587865145</v>
      </c>
      <c r="R39" s="20">
        <v>172.85566587865145</v>
      </c>
      <c r="S39" s="20">
        <v>172.85566587865145</v>
      </c>
      <c r="T39" s="20">
        <v>172.85566587865145</v>
      </c>
      <c r="U39" s="20">
        <v>172.85566587865145</v>
      </c>
      <c r="V39" s="20">
        <v>172.85566587865145</v>
      </c>
      <c r="W39" s="20">
        <v>172.85566587865145</v>
      </c>
    </row>
    <row r="40" spans="1:25" x14ac:dyDescent="0.25">
      <c r="A40" s="12" t="s">
        <v>27</v>
      </c>
      <c r="B40" s="12" t="s">
        <v>25</v>
      </c>
      <c r="N40" s="44" t="s">
        <v>175</v>
      </c>
      <c r="P40" s="20">
        <f t="shared" ref="P40:W40" si="34">C153/C175</f>
        <v>574.48389229422071</v>
      </c>
      <c r="Q40" s="20">
        <f t="shared" si="34"/>
        <v>216.13883489010991</v>
      </c>
      <c r="R40" s="20">
        <f t="shared" si="34"/>
        <v>246.67815990534146</v>
      </c>
      <c r="S40" s="20">
        <f t="shared" si="34"/>
        <v>124.24352654690618</v>
      </c>
      <c r="T40" s="20">
        <f t="shared" si="34"/>
        <v>199.67019142857171</v>
      </c>
      <c r="U40" s="20">
        <f t="shared" si="34"/>
        <v>528.77836833824779</v>
      </c>
      <c r="V40" s="20">
        <f t="shared" si="34"/>
        <v>202.64263529411764</v>
      </c>
      <c r="W40" s="20">
        <f t="shared" si="34"/>
        <v>55.492275882352942</v>
      </c>
      <c r="Y40" s="16">
        <f>AVERAGE(P40:W40)</f>
        <v>268.5159855724836</v>
      </c>
    </row>
    <row r="41" spans="1:25" x14ac:dyDescent="0.25">
      <c r="A41" s="12" t="s">
        <v>28</v>
      </c>
      <c r="B41" t="s">
        <v>38</v>
      </c>
      <c r="C41" t="s">
        <v>29</v>
      </c>
      <c r="D41" t="s">
        <v>30</v>
      </c>
      <c r="E41" t="s">
        <v>31</v>
      </c>
      <c r="F41" t="s">
        <v>32</v>
      </c>
      <c r="G41" t="s">
        <v>33</v>
      </c>
      <c r="H41" t="s">
        <v>34</v>
      </c>
      <c r="I41" t="s">
        <v>35</v>
      </c>
      <c r="J41" t="s">
        <v>93</v>
      </c>
      <c r="K41" t="s">
        <v>37</v>
      </c>
      <c r="L41" t="s">
        <v>26</v>
      </c>
      <c r="N41" s="44" t="s">
        <v>176</v>
      </c>
      <c r="P41" s="20">
        <v>268.5159855724836</v>
      </c>
      <c r="Q41" s="20">
        <v>268.5159855724836</v>
      </c>
      <c r="R41" s="20">
        <v>268.5159855724836</v>
      </c>
      <c r="S41" s="20">
        <v>268.5159855724836</v>
      </c>
      <c r="T41" s="20">
        <v>268.5159855724836</v>
      </c>
      <c r="U41" s="20">
        <v>268.5159855724836</v>
      </c>
      <c r="V41" s="20">
        <v>268.5159855724836</v>
      </c>
      <c r="W41" s="20">
        <v>268.5159855724836</v>
      </c>
    </row>
    <row r="42" spans="1:25" x14ac:dyDescent="0.25">
      <c r="A42" s="14" t="s">
        <v>57</v>
      </c>
      <c r="B42">
        <v>-2551.4859999999999</v>
      </c>
      <c r="C42">
        <v>-524.76400000000001</v>
      </c>
      <c r="D42">
        <v>-3056.9630000000002</v>
      </c>
      <c r="E42">
        <v>-2472.212</v>
      </c>
      <c r="F42">
        <v>-1221.749</v>
      </c>
      <c r="G42">
        <v>-4351.2610000000004</v>
      </c>
      <c r="H42">
        <v>-2864.643</v>
      </c>
      <c r="I42">
        <v>-337.05700000000002</v>
      </c>
      <c r="J42">
        <v>-7791.0529999999999</v>
      </c>
      <c r="K42">
        <v>-5498.4560000000001</v>
      </c>
      <c r="L42">
        <v>-30669.644</v>
      </c>
      <c r="N42" s="44" t="s">
        <v>171</v>
      </c>
      <c r="P42" s="20">
        <f t="shared" ref="P42:W42" si="35">C157/C175</f>
        <v>729.20562977234147</v>
      </c>
      <c r="Q42" s="20">
        <f t="shared" si="35"/>
        <v>995.04810109891491</v>
      </c>
      <c r="R42" s="20">
        <f t="shared" si="35"/>
        <v>1037.5949704192174</v>
      </c>
      <c r="S42" s="20">
        <f t="shared" si="35"/>
        <v>726.42684830338919</v>
      </c>
      <c r="T42" s="20">
        <f t="shared" si="35"/>
        <v>1530.2438845714657</v>
      </c>
      <c r="U42" s="20">
        <f t="shared" si="35"/>
        <v>1032.9562371681614</v>
      </c>
      <c r="V42" s="20">
        <f t="shared" si="35"/>
        <v>97.71985647058824</v>
      </c>
      <c r="W42" s="20">
        <f t="shared" si="35"/>
        <v>121.97608294117647</v>
      </c>
      <c r="Y42" s="16">
        <f>AVERAGE(P42:W42)</f>
        <v>783.89645134315685</v>
      </c>
    </row>
    <row r="43" spans="1:25" x14ac:dyDescent="0.25">
      <c r="A43" s="14" t="s">
        <v>54</v>
      </c>
      <c r="B43">
        <v>-93867.724999999991</v>
      </c>
      <c r="C43">
        <v>-101773.144</v>
      </c>
      <c r="D43">
        <v>-64764.47</v>
      </c>
      <c r="E43">
        <v>-110632.63799999999</v>
      </c>
      <c r="F43">
        <v>-50078.557000000001</v>
      </c>
      <c r="G43">
        <v>-57590.036999999997</v>
      </c>
      <c r="H43">
        <v>-91417.453999999998</v>
      </c>
      <c r="I43">
        <v>-21606.252999999997</v>
      </c>
      <c r="J43">
        <v>-25386.491000000002</v>
      </c>
      <c r="K43">
        <v>-32362.62</v>
      </c>
      <c r="L43">
        <v>-649479.38900000008</v>
      </c>
      <c r="N43" s="44" t="s">
        <v>176</v>
      </c>
      <c r="P43" s="20">
        <v>783.89645134315685</v>
      </c>
      <c r="Q43" s="20">
        <v>783.89645134315685</v>
      </c>
      <c r="R43" s="20">
        <v>783.89645134315685</v>
      </c>
      <c r="S43" s="20">
        <v>783.89645134315685</v>
      </c>
      <c r="T43" s="20">
        <v>783.89645134315685</v>
      </c>
      <c r="U43" s="20">
        <v>783.89645134315685</v>
      </c>
      <c r="V43" s="20">
        <v>783.89645134315685</v>
      </c>
      <c r="W43" s="20">
        <v>783.89645134315685</v>
      </c>
    </row>
    <row r="44" spans="1:25" x14ac:dyDescent="0.25">
      <c r="A44" s="14" t="s">
        <v>55</v>
      </c>
      <c r="B44">
        <v>-5194.1620000000003</v>
      </c>
      <c r="C44">
        <v>-39866.201999999997</v>
      </c>
      <c r="D44">
        <v>-27001.883000000002</v>
      </c>
      <c r="E44">
        <v>-59572.327000000005</v>
      </c>
      <c r="F44">
        <v>-22312.412</v>
      </c>
      <c r="G44">
        <v>-57558.379000000001</v>
      </c>
      <c r="H44">
        <v>-72374.665999999997</v>
      </c>
      <c r="I44">
        <v>-2423.41</v>
      </c>
      <c r="J44">
        <v>-3498.4270000000001</v>
      </c>
      <c r="K44">
        <v>-15755.339</v>
      </c>
      <c r="L44">
        <v>-305557.20700000005</v>
      </c>
      <c r="N44" s="44" t="s">
        <v>172</v>
      </c>
      <c r="P44" s="20">
        <f t="shared" ref="P44:W44" si="36">C156/C175</f>
        <v>2.2841330998248686</v>
      </c>
      <c r="Q44" s="20">
        <f t="shared" si="36"/>
        <v>2.7689504955828483</v>
      </c>
      <c r="R44" s="20">
        <f t="shared" si="36"/>
        <v>2.6353955375253553</v>
      </c>
      <c r="S44" s="20">
        <f t="shared" si="36"/>
        <v>2.6684043677351186</v>
      </c>
      <c r="T44" s="20">
        <f t="shared" si="36"/>
        <v>1.2058475070028023</v>
      </c>
      <c r="U44" s="20">
        <f t="shared" si="36"/>
        <v>1.943451520234446</v>
      </c>
      <c r="V44" s="20">
        <f t="shared" si="36"/>
        <v>2.9411764705882355</v>
      </c>
      <c r="W44" s="20">
        <f t="shared" si="36"/>
        <v>5.2941176470588234</v>
      </c>
      <c r="Y44" s="16">
        <f>AVERAGE(P44:W44)</f>
        <v>2.7176845806940619</v>
      </c>
    </row>
    <row r="45" spans="1:25" x14ac:dyDescent="0.25">
      <c r="A45" s="14" t="s">
        <v>56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N45" s="44" t="s">
        <v>176</v>
      </c>
      <c r="P45" s="20">
        <v>2.7176845806940619</v>
      </c>
      <c r="Q45" s="20">
        <v>2.7176845806940619</v>
      </c>
      <c r="R45" s="20">
        <v>2.7176845806940619</v>
      </c>
      <c r="S45" s="20">
        <v>2.7176845806940619</v>
      </c>
      <c r="T45" s="20">
        <v>2.7176845806940619</v>
      </c>
      <c r="U45" s="20">
        <v>2.7176845806940619</v>
      </c>
      <c r="V45" s="20">
        <v>2.7176845806940619</v>
      </c>
      <c r="W45" s="20">
        <v>2.7176845806940619</v>
      </c>
    </row>
    <row r="46" spans="1:25" x14ac:dyDescent="0.25">
      <c r="A46" s="14" t="s">
        <v>26</v>
      </c>
      <c r="B46">
        <v>-101613.37299999999</v>
      </c>
      <c r="C46">
        <v>-142164.10999999999</v>
      </c>
      <c r="D46">
        <v>-94823.316000000006</v>
      </c>
      <c r="E46">
        <v>-172677.177</v>
      </c>
      <c r="F46">
        <v>-73612.718000000008</v>
      </c>
      <c r="G46">
        <v>-119499.677</v>
      </c>
      <c r="H46">
        <v>-166656.76299999998</v>
      </c>
      <c r="I46">
        <v>-24366.719999999998</v>
      </c>
      <c r="J46">
        <v>-36675.971000000005</v>
      </c>
      <c r="K46">
        <v>-53616.415000000001</v>
      </c>
      <c r="L46">
        <v>-985706.24000000011</v>
      </c>
    </row>
    <row r="47" spans="1:25" x14ac:dyDescent="0.25">
      <c r="B47">
        <f t="shared" ref="B47:L47" si="37">-B46</f>
        <v>101613.37299999999</v>
      </c>
      <c r="C47">
        <f t="shared" si="37"/>
        <v>142164.10999999999</v>
      </c>
      <c r="D47">
        <f t="shared" si="37"/>
        <v>94823.316000000006</v>
      </c>
      <c r="E47">
        <f t="shared" si="37"/>
        <v>172677.177</v>
      </c>
      <c r="F47">
        <f t="shared" si="37"/>
        <v>73612.718000000008</v>
      </c>
      <c r="G47">
        <f t="shared" si="37"/>
        <v>119499.677</v>
      </c>
      <c r="H47">
        <f t="shared" si="37"/>
        <v>166656.76299999998</v>
      </c>
      <c r="I47">
        <f t="shared" si="37"/>
        <v>24366.719999999998</v>
      </c>
      <c r="J47">
        <f t="shared" si="37"/>
        <v>36675.971000000005</v>
      </c>
      <c r="K47">
        <f t="shared" si="37"/>
        <v>53616.415000000001</v>
      </c>
      <c r="L47">
        <f t="shared" si="37"/>
        <v>985706.24000000011</v>
      </c>
    </row>
    <row r="48" spans="1:25" x14ac:dyDescent="0.25">
      <c r="O48" s="29" t="s">
        <v>3</v>
      </c>
      <c r="P48" s="30" t="s">
        <v>134</v>
      </c>
      <c r="Q48" s="31" t="s">
        <v>119</v>
      </c>
      <c r="R48" s="32" t="s">
        <v>135</v>
      </c>
      <c r="S48" s="45" t="s">
        <v>154</v>
      </c>
      <c r="X48" t="s">
        <v>37</v>
      </c>
    </row>
    <row r="49" spans="1:24" ht="17.399999999999999" x14ac:dyDescent="0.3">
      <c r="A49" s="17" t="s">
        <v>194</v>
      </c>
      <c r="X49" s="16">
        <v>6228.7959999999994</v>
      </c>
    </row>
    <row r="50" spans="1:24" x14ac:dyDescent="0.25">
      <c r="A50" s="12" t="s">
        <v>0</v>
      </c>
      <c r="B50" t="s">
        <v>6</v>
      </c>
      <c r="C50" s="15"/>
      <c r="X50" s="16">
        <v>54795.701999999997</v>
      </c>
    </row>
    <row r="51" spans="1:24" x14ac:dyDescent="0.25">
      <c r="A51" s="14"/>
      <c r="O51" t="s">
        <v>38</v>
      </c>
      <c r="P51" t="s">
        <v>29</v>
      </c>
      <c r="Q51" t="s">
        <v>30</v>
      </c>
      <c r="R51" t="s">
        <v>31</v>
      </c>
      <c r="S51" t="s">
        <v>32</v>
      </c>
      <c r="T51" t="s">
        <v>33</v>
      </c>
      <c r="U51" t="s">
        <v>34</v>
      </c>
      <c r="V51" t="s">
        <v>35</v>
      </c>
      <c r="W51" t="s">
        <v>36</v>
      </c>
      <c r="X51" s="38">
        <v>0.3130305709548093</v>
      </c>
    </row>
    <row r="52" spans="1:24" x14ac:dyDescent="0.25">
      <c r="A52" s="12" t="s">
        <v>27</v>
      </c>
      <c r="B52" s="12" t="s">
        <v>25</v>
      </c>
      <c r="N52" t="s">
        <v>3</v>
      </c>
      <c r="O52" s="16">
        <v>185.32100000000003</v>
      </c>
      <c r="P52" s="16">
        <v>79963.514999999999</v>
      </c>
      <c r="Q52" s="16">
        <v>49909.800999999992</v>
      </c>
      <c r="R52" s="16">
        <v>84713.063000000009</v>
      </c>
      <c r="S52" s="16">
        <v>25597.698999999997</v>
      </c>
      <c r="T52" s="16">
        <v>70359.581000000006</v>
      </c>
      <c r="U52" s="16">
        <v>103267.935</v>
      </c>
      <c r="V52" s="16">
        <v>5106.1610000000001</v>
      </c>
      <c r="W52" s="16">
        <v>4000.4379999999996</v>
      </c>
    </row>
    <row r="53" spans="1:24" x14ac:dyDescent="0.25">
      <c r="A53" s="12" t="s">
        <v>28</v>
      </c>
      <c r="B53" t="s">
        <v>38</v>
      </c>
      <c r="C53" t="s">
        <v>29</v>
      </c>
      <c r="D53" t="s">
        <v>30</v>
      </c>
      <c r="E53" t="s">
        <v>31</v>
      </c>
      <c r="F53" t="s">
        <v>32</v>
      </c>
      <c r="G53" t="s">
        <v>33</v>
      </c>
      <c r="H53" t="s">
        <v>34</v>
      </c>
      <c r="I53" t="s">
        <v>35</v>
      </c>
      <c r="J53" t="s">
        <v>36</v>
      </c>
      <c r="K53" t="s">
        <v>37</v>
      </c>
      <c r="L53" t="s">
        <v>26</v>
      </c>
      <c r="N53" t="s">
        <v>135</v>
      </c>
      <c r="O53" s="16">
        <v>101458.90399999999</v>
      </c>
      <c r="P53" s="16">
        <v>154135.28700000001</v>
      </c>
      <c r="Q53" s="16">
        <v>94430.671000000002</v>
      </c>
      <c r="R53" s="16">
        <v>172298.03699999998</v>
      </c>
      <c r="S53" s="16">
        <v>71534.293999999994</v>
      </c>
      <c r="T53" s="16">
        <v>131730.46599999999</v>
      </c>
      <c r="U53" s="16">
        <v>166131.05799999999</v>
      </c>
      <c r="V53" s="16">
        <v>25653.137999999999</v>
      </c>
      <c r="W53" s="16">
        <v>37709.018000000004</v>
      </c>
    </row>
    <row r="54" spans="1:24" x14ac:dyDescent="0.25">
      <c r="A54" s="14" t="s">
        <v>47</v>
      </c>
      <c r="B54">
        <v>-286.78199999999998</v>
      </c>
      <c r="C54">
        <v>-31289.656999999999</v>
      </c>
      <c r="D54">
        <v>-18566.216</v>
      </c>
      <c r="E54">
        <v>-34661.724000000002</v>
      </c>
      <c r="F54">
        <v>-11250.657999999999</v>
      </c>
      <c r="G54">
        <v>-28943.648000000001</v>
      </c>
      <c r="H54">
        <v>-36315.19</v>
      </c>
      <c r="I54">
        <v>-1654.329</v>
      </c>
      <c r="J54">
        <v>-2005.5519999999999</v>
      </c>
      <c r="K54">
        <v>-1904.1020000000001</v>
      </c>
      <c r="L54">
        <v>-166877.85800000001</v>
      </c>
      <c r="N54" s="28" t="s">
        <v>126</v>
      </c>
      <c r="O54" s="38">
        <v>0.44236701009816892</v>
      </c>
      <c r="P54" s="38">
        <v>0.59264645626804124</v>
      </c>
      <c r="Q54" s="38">
        <v>0.59995006924246341</v>
      </c>
      <c r="R54" s="38">
        <v>0.59062129559831755</v>
      </c>
      <c r="S54" s="38">
        <v>0.61026322924253373</v>
      </c>
      <c r="T54" s="38">
        <v>0.53245981577004609</v>
      </c>
      <c r="U54" s="38">
        <v>0.51073831309204065</v>
      </c>
      <c r="V54" s="38">
        <v>0.83594111148320338</v>
      </c>
      <c r="W54" s="38">
        <v>0.69557683966976624</v>
      </c>
    </row>
    <row r="55" spans="1:24" x14ac:dyDescent="0.25">
      <c r="A55" s="14" t="s">
        <v>49</v>
      </c>
      <c r="B55">
        <v>-3738.2269999999999</v>
      </c>
      <c r="C55">
        <v>-1543.1990000000001</v>
      </c>
      <c r="D55">
        <v>-2858.848</v>
      </c>
      <c r="E55">
        <v>-8531.1759999999995</v>
      </c>
      <c r="F55">
        <v>-4128.567</v>
      </c>
      <c r="G55">
        <v>-17823.998</v>
      </c>
      <c r="H55">
        <v>-22201.633999999998</v>
      </c>
      <c r="I55">
        <v>0</v>
      </c>
      <c r="J55">
        <v>0</v>
      </c>
      <c r="K55">
        <v>-4875.9089999999997</v>
      </c>
      <c r="L55">
        <v>-65701.55799999999</v>
      </c>
    </row>
    <row r="56" spans="1:24" x14ac:dyDescent="0.25">
      <c r="A56" s="14" t="s">
        <v>48</v>
      </c>
      <c r="B56">
        <v>-1169.153</v>
      </c>
      <c r="C56">
        <v>-7033.3459999999995</v>
      </c>
      <c r="D56">
        <v>-5576.8190000000004</v>
      </c>
      <c r="E56">
        <v>-16379.427</v>
      </c>
      <c r="F56">
        <v>-6933.1869999999999</v>
      </c>
      <c r="G56">
        <v>-10790.733</v>
      </c>
      <c r="H56">
        <v>-13857.842000000001</v>
      </c>
      <c r="I56">
        <v>-769.08100000000002</v>
      </c>
      <c r="J56">
        <v>-1492.875</v>
      </c>
      <c r="K56">
        <v>-8975.3279999999995</v>
      </c>
      <c r="L56">
        <v>-72977.790999999997</v>
      </c>
    </row>
    <row r="57" spans="1:24" x14ac:dyDescent="0.25">
      <c r="A57" s="14" t="s">
        <v>26</v>
      </c>
      <c r="B57">
        <v>-5194.1620000000003</v>
      </c>
      <c r="C57">
        <v>-39866.201999999997</v>
      </c>
      <c r="D57">
        <v>-27001.882999999998</v>
      </c>
      <c r="E57">
        <v>-59572.327000000005</v>
      </c>
      <c r="F57">
        <v>-22312.411999999997</v>
      </c>
      <c r="G57">
        <v>-57558.379000000001</v>
      </c>
      <c r="H57">
        <v>-72374.665999999997</v>
      </c>
      <c r="I57">
        <v>-2423.41</v>
      </c>
      <c r="J57">
        <v>-3498.4269999999997</v>
      </c>
      <c r="K57">
        <v>-15755.339</v>
      </c>
      <c r="L57">
        <v>-305557.20699999999</v>
      </c>
    </row>
    <row r="60" spans="1:24" ht="17.399999999999999" x14ac:dyDescent="0.3">
      <c r="A60" s="18" t="s">
        <v>94</v>
      </c>
    </row>
    <row r="61" spans="1:24" x14ac:dyDescent="0.25">
      <c r="A61" s="12" t="s">
        <v>60</v>
      </c>
      <c r="B61" t="s">
        <v>6</v>
      </c>
      <c r="C61" s="15"/>
    </row>
    <row r="63" spans="1:24" x14ac:dyDescent="0.25">
      <c r="A63" s="12" t="s">
        <v>95</v>
      </c>
      <c r="B63" s="12" t="s">
        <v>25</v>
      </c>
    </row>
    <row r="64" spans="1:24" x14ac:dyDescent="0.25">
      <c r="A64" s="12" t="s">
        <v>28</v>
      </c>
      <c r="B64" t="s">
        <v>38</v>
      </c>
      <c r="C64" t="s">
        <v>29</v>
      </c>
      <c r="D64" t="s">
        <v>30</v>
      </c>
      <c r="E64" t="s">
        <v>31</v>
      </c>
      <c r="F64" t="s">
        <v>32</v>
      </c>
      <c r="G64" t="s">
        <v>33</v>
      </c>
      <c r="H64" t="s">
        <v>34</v>
      </c>
      <c r="I64" t="s">
        <v>35</v>
      </c>
      <c r="J64" t="s">
        <v>36</v>
      </c>
      <c r="K64" t="s">
        <v>37</v>
      </c>
      <c r="L64" t="s">
        <v>26</v>
      </c>
    </row>
    <row r="65" spans="1:12" x14ac:dyDescent="0.25">
      <c r="A65" s="14" t="s">
        <v>64</v>
      </c>
      <c r="B65">
        <v>3.75</v>
      </c>
      <c r="C65">
        <v>123.4</v>
      </c>
      <c r="D65">
        <v>85.1</v>
      </c>
      <c r="E65">
        <v>145.01</v>
      </c>
      <c r="F65">
        <v>51.65</v>
      </c>
      <c r="G65">
        <v>97</v>
      </c>
      <c r="H65">
        <v>118.85</v>
      </c>
      <c r="I65">
        <v>21</v>
      </c>
      <c r="J65">
        <v>29</v>
      </c>
      <c r="K65">
        <v>1.5</v>
      </c>
      <c r="L65">
        <v>676.26</v>
      </c>
    </row>
    <row r="66" spans="1:12" x14ac:dyDescent="0.25">
      <c r="A66" s="14" t="s">
        <v>65</v>
      </c>
      <c r="B66">
        <v>13.6</v>
      </c>
      <c r="C66">
        <v>23</v>
      </c>
      <c r="D66">
        <v>19.2</v>
      </c>
      <c r="E66">
        <v>12.05</v>
      </c>
      <c r="F66">
        <v>11</v>
      </c>
      <c r="G66">
        <v>12.1</v>
      </c>
      <c r="H66">
        <v>23.5</v>
      </c>
      <c r="I66">
        <v>2.9</v>
      </c>
      <c r="J66">
        <v>3.7</v>
      </c>
      <c r="K66">
        <v>13.4</v>
      </c>
      <c r="L66">
        <v>134.44999999999999</v>
      </c>
    </row>
    <row r="67" spans="1:12" x14ac:dyDescent="0.25">
      <c r="A67" s="14" t="s">
        <v>66</v>
      </c>
      <c r="B67">
        <v>31.6</v>
      </c>
      <c r="C67">
        <v>10.55</v>
      </c>
      <c r="D67">
        <v>9.84</v>
      </c>
      <c r="E67">
        <v>13.45</v>
      </c>
      <c r="F67">
        <v>3.65</v>
      </c>
      <c r="G67">
        <v>9.6999999999999993</v>
      </c>
      <c r="H67">
        <v>10.75</v>
      </c>
      <c r="I67">
        <v>3</v>
      </c>
      <c r="J67">
        <v>3</v>
      </c>
      <c r="K67">
        <v>2.8</v>
      </c>
      <c r="L67">
        <v>98.340000000000018</v>
      </c>
    </row>
    <row r="68" spans="1:12" x14ac:dyDescent="0.25">
      <c r="A68" s="14" t="s">
        <v>26</v>
      </c>
      <c r="B68">
        <v>48.95</v>
      </c>
      <c r="C68">
        <v>156.95000000000002</v>
      </c>
      <c r="D68">
        <v>114.14</v>
      </c>
      <c r="E68">
        <v>170.51</v>
      </c>
      <c r="F68">
        <v>66.3</v>
      </c>
      <c r="G68">
        <v>118.8</v>
      </c>
      <c r="H68">
        <v>153.1</v>
      </c>
      <c r="I68">
        <v>26.9</v>
      </c>
      <c r="J68">
        <v>35.700000000000003</v>
      </c>
      <c r="K68">
        <v>17.7</v>
      </c>
      <c r="L68">
        <v>909.05000000000007</v>
      </c>
    </row>
    <row r="71" spans="1:12" ht="17.399999999999999" x14ac:dyDescent="0.3">
      <c r="A71" s="17" t="s">
        <v>98</v>
      </c>
    </row>
    <row r="72" spans="1:12" x14ac:dyDescent="0.25">
      <c r="A72" s="12" t="s">
        <v>0</v>
      </c>
      <c r="B72" t="s">
        <v>6</v>
      </c>
      <c r="C72" s="15"/>
    </row>
    <row r="74" spans="1:12" x14ac:dyDescent="0.25">
      <c r="A74" s="12" t="s">
        <v>27</v>
      </c>
      <c r="B74" s="12" t="s">
        <v>25</v>
      </c>
    </row>
    <row r="75" spans="1:12" x14ac:dyDescent="0.25">
      <c r="A75" s="12" t="s">
        <v>28</v>
      </c>
      <c r="B75" t="s">
        <v>38</v>
      </c>
      <c r="C75" t="s">
        <v>29</v>
      </c>
      <c r="D75" t="s">
        <v>30</v>
      </c>
      <c r="E75" t="s">
        <v>31</v>
      </c>
      <c r="F75" t="s">
        <v>32</v>
      </c>
      <c r="G75" t="s">
        <v>99</v>
      </c>
      <c r="H75" t="s">
        <v>34</v>
      </c>
      <c r="I75" t="s">
        <v>35</v>
      </c>
      <c r="J75" t="s">
        <v>36</v>
      </c>
      <c r="K75" t="s">
        <v>37</v>
      </c>
      <c r="L75" t="s">
        <v>26</v>
      </c>
    </row>
    <row r="76" spans="1:12" x14ac:dyDescent="0.25">
      <c r="A76" s="14" t="s">
        <v>97</v>
      </c>
      <c r="B76">
        <v>-133099.70799999998</v>
      </c>
      <c r="C76">
        <v>-88789.305999999997</v>
      </c>
      <c r="D76">
        <v>-57924.461000000003</v>
      </c>
      <c r="E76">
        <v>-96821.725999999995</v>
      </c>
      <c r="F76">
        <v>-43017.366000000002</v>
      </c>
      <c r="G76">
        <v>-52430.709000000003</v>
      </c>
      <c r="H76">
        <v>-80589.729000000007</v>
      </c>
      <c r="I76">
        <v>-21029.999</v>
      </c>
      <c r="J76">
        <v>-25103.521000000001</v>
      </c>
      <c r="K76">
        <v>-19909.816999999999</v>
      </c>
      <c r="L76">
        <v>-618716.34199999995</v>
      </c>
    </row>
    <row r="77" spans="1:12" x14ac:dyDescent="0.25">
      <c r="A77" s="14" t="s">
        <v>26</v>
      </c>
      <c r="B77">
        <v>-133099.70799999998</v>
      </c>
      <c r="C77">
        <v>-88789.305999999997</v>
      </c>
      <c r="D77">
        <v>-57924.461000000003</v>
      </c>
      <c r="E77">
        <v>-96821.725999999995</v>
      </c>
      <c r="F77">
        <v>-43017.366000000002</v>
      </c>
      <c r="G77">
        <v>-52430.709000000003</v>
      </c>
      <c r="H77">
        <v>-80589.729000000007</v>
      </c>
      <c r="I77">
        <v>-21029.999</v>
      </c>
      <c r="J77">
        <v>-25103.521000000001</v>
      </c>
      <c r="K77">
        <v>-19909.816999999999</v>
      </c>
      <c r="L77">
        <v>-618716.34199999995</v>
      </c>
    </row>
    <row r="78" spans="1:12" x14ac:dyDescent="0.25">
      <c r="B78">
        <f t="shared" ref="B78:L78" si="38">-B76</f>
        <v>133099.70799999998</v>
      </c>
      <c r="C78">
        <f t="shared" si="38"/>
        <v>88789.305999999997</v>
      </c>
      <c r="D78">
        <f t="shared" si="38"/>
        <v>57924.461000000003</v>
      </c>
      <c r="E78">
        <f t="shared" si="38"/>
        <v>96821.725999999995</v>
      </c>
      <c r="F78">
        <f t="shared" si="38"/>
        <v>43017.366000000002</v>
      </c>
      <c r="G78">
        <f t="shared" si="38"/>
        <v>52430.709000000003</v>
      </c>
      <c r="H78">
        <f t="shared" si="38"/>
        <v>80589.729000000007</v>
      </c>
      <c r="I78">
        <f t="shared" si="38"/>
        <v>21029.999</v>
      </c>
      <c r="J78">
        <f t="shared" si="38"/>
        <v>25103.521000000001</v>
      </c>
      <c r="K78">
        <f t="shared" si="38"/>
        <v>19909.816999999999</v>
      </c>
      <c r="L78">
        <f t="shared" si="38"/>
        <v>618716.34199999995</v>
      </c>
    </row>
    <row r="80" spans="1:12" ht="17.399999999999999" x14ac:dyDescent="0.3">
      <c r="A80" s="17" t="s">
        <v>235</v>
      </c>
    </row>
    <row r="81" spans="1:12" x14ac:dyDescent="0.25">
      <c r="A81" s="12" t="s">
        <v>95</v>
      </c>
      <c r="B81" s="12" t="s">
        <v>58</v>
      </c>
    </row>
    <row r="82" spans="1:12" x14ac:dyDescent="0.25">
      <c r="A82" s="12" t="s">
        <v>102</v>
      </c>
      <c r="B82" t="s">
        <v>38</v>
      </c>
      <c r="C82" t="s">
        <v>29</v>
      </c>
      <c r="D82" t="s">
        <v>30</v>
      </c>
      <c r="E82" t="s">
        <v>31</v>
      </c>
      <c r="F82" t="s">
        <v>32</v>
      </c>
      <c r="G82" t="s">
        <v>33</v>
      </c>
      <c r="H82" t="s">
        <v>34</v>
      </c>
      <c r="I82" t="s">
        <v>35</v>
      </c>
      <c r="J82" t="s">
        <v>36</v>
      </c>
      <c r="K82" t="s">
        <v>37</v>
      </c>
      <c r="L82" t="s">
        <v>26</v>
      </c>
    </row>
    <row r="83" spans="1:12" x14ac:dyDescent="0.25">
      <c r="A83" t="s">
        <v>105</v>
      </c>
      <c r="B83">
        <v>34.549999999999997</v>
      </c>
      <c r="C83">
        <v>132.94999999999999</v>
      </c>
      <c r="D83">
        <v>93.699999999999989</v>
      </c>
      <c r="E83">
        <v>157.45999999999998</v>
      </c>
      <c r="F83">
        <v>55.3</v>
      </c>
      <c r="G83">
        <v>105.9</v>
      </c>
      <c r="H83">
        <v>129.6</v>
      </c>
      <c r="I83">
        <v>24</v>
      </c>
      <c r="J83">
        <v>32</v>
      </c>
      <c r="K83">
        <v>2.5</v>
      </c>
      <c r="L83">
        <v>767.96</v>
      </c>
    </row>
    <row r="84" spans="1:12" x14ac:dyDescent="0.25">
      <c r="A84" t="s">
        <v>106</v>
      </c>
      <c r="B84">
        <v>14.4</v>
      </c>
      <c r="C84">
        <v>24</v>
      </c>
      <c r="D84">
        <v>20.439999999999998</v>
      </c>
      <c r="E84">
        <v>13.051299999999999</v>
      </c>
      <c r="F84">
        <v>11</v>
      </c>
      <c r="G84">
        <v>12.9</v>
      </c>
      <c r="H84">
        <v>23.5</v>
      </c>
      <c r="I84">
        <v>2.9</v>
      </c>
      <c r="J84">
        <v>3.6999999999999997</v>
      </c>
      <c r="K84">
        <v>15.200000000000001</v>
      </c>
      <c r="L84">
        <v>141.09130000000002</v>
      </c>
    </row>
    <row r="85" spans="1:12" x14ac:dyDescent="0.25">
      <c r="A85" t="s">
        <v>26</v>
      </c>
      <c r="B85">
        <v>48.949999999999996</v>
      </c>
      <c r="C85">
        <v>156.94999999999999</v>
      </c>
      <c r="D85">
        <v>114.13999999999999</v>
      </c>
      <c r="E85">
        <v>170.51129999999998</v>
      </c>
      <c r="F85">
        <v>66.3</v>
      </c>
      <c r="G85">
        <v>118.80000000000001</v>
      </c>
      <c r="H85">
        <v>153.1</v>
      </c>
      <c r="I85">
        <v>26.9</v>
      </c>
      <c r="J85">
        <v>35.700000000000003</v>
      </c>
      <c r="K85">
        <v>17.700000000000003</v>
      </c>
      <c r="L85">
        <v>909.05130000000008</v>
      </c>
    </row>
    <row r="88" spans="1:12" ht="17.399999999999999" x14ac:dyDescent="0.3">
      <c r="A88" s="17" t="s">
        <v>236</v>
      </c>
    </row>
    <row r="89" spans="1:12" x14ac:dyDescent="0.25">
      <c r="A89" s="12" t="s">
        <v>95</v>
      </c>
      <c r="B89" s="12" t="s">
        <v>58</v>
      </c>
    </row>
    <row r="90" spans="1:12" x14ac:dyDescent="0.25">
      <c r="A90" s="12" t="s">
        <v>112</v>
      </c>
      <c r="B90" t="s">
        <v>38</v>
      </c>
      <c r="C90" t="s">
        <v>29</v>
      </c>
      <c r="D90" t="s">
        <v>30</v>
      </c>
      <c r="E90" t="s">
        <v>31</v>
      </c>
      <c r="F90" t="s">
        <v>32</v>
      </c>
      <c r="G90" t="s">
        <v>33</v>
      </c>
      <c r="H90" t="s">
        <v>34</v>
      </c>
      <c r="I90" t="s">
        <v>35</v>
      </c>
      <c r="J90" t="s">
        <v>36</v>
      </c>
      <c r="K90" t="s">
        <v>37</v>
      </c>
      <c r="L90" t="s">
        <v>26</v>
      </c>
    </row>
    <row r="91" spans="1:12" x14ac:dyDescent="0.25">
      <c r="A91" t="s">
        <v>108</v>
      </c>
      <c r="B91">
        <v>31.8</v>
      </c>
      <c r="C91">
        <v>10.55</v>
      </c>
      <c r="D91">
        <v>9.6</v>
      </c>
      <c r="E91">
        <v>13.45</v>
      </c>
      <c r="F91">
        <v>4.6500000000000004</v>
      </c>
      <c r="G91">
        <v>9.9</v>
      </c>
      <c r="H91">
        <v>11.75</v>
      </c>
      <c r="I91">
        <v>4</v>
      </c>
      <c r="J91">
        <v>4</v>
      </c>
      <c r="K91">
        <v>1</v>
      </c>
      <c r="L91">
        <v>100.70000000000002</v>
      </c>
    </row>
    <row r="92" spans="1:12" x14ac:dyDescent="0.25">
      <c r="A92" t="s">
        <v>105</v>
      </c>
      <c r="B92">
        <v>17.150000000000002</v>
      </c>
      <c r="C92">
        <v>146.4</v>
      </c>
      <c r="D92">
        <v>104.53999999999999</v>
      </c>
      <c r="E92">
        <v>157.06130000000002</v>
      </c>
      <c r="F92">
        <v>61.65</v>
      </c>
      <c r="G92">
        <v>108.89999999999999</v>
      </c>
      <c r="H92">
        <v>141.35</v>
      </c>
      <c r="I92">
        <v>22.9</v>
      </c>
      <c r="J92">
        <v>31.7</v>
      </c>
      <c r="K92">
        <v>16.7</v>
      </c>
      <c r="L92">
        <v>808.35130000000015</v>
      </c>
    </row>
    <row r="93" spans="1:12" x14ac:dyDescent="0.25">
      <c r="A93" t="s">
        <v>26</v>
      </c>
      <c r="B93">
        <v>48.95</v>
      </c>
      <c r="C93">
        <v>156.95000000000002</v>
      </c>
      <c r="D93">
        <v>114.13999999999999</v>
      </c>
      <c r="E93">
        <v>170.51130000000001</v>
      </c>
      <c r="F93">
        <v>66.3</v>
      </c>
      <c r="G93">
        <v>118.8</v>
      </c>
      <c r="H93">
        <v>153.1</v>
      </c>
      <c r="I93">
        <v>26.9</v>
      </c>
      <c r="J93">
        <v>35.700000000000003</v>
      </c>
      <c r="K93">
        <v>17.7</v>
      </c>
      <c r="L93">
        <v>909.0513000000002</v>
      </c>
    </row>
    <row r="96" spans="1:12" ht="17.399999999999999" x14ac:dyDescent="0.3">
      <c r="A96" s="17" t="s">
        <v>115</v>
      </c>
    </row>
    <row r="97" spans="1:12" x14ac:dyDescent="0.25">
      <c r="A97" s="12" t="s">
        <v>113</v>
      </c>
      <c r="B97" s="12" t="s">
        <v>58</v>
      </c>
    </row>
    <row r="98" spans="1:12" x14ac:dyDescent="0.25">
      <c r="A98" s="12" t="s">
        <v>100</v>
      </c>
      <c r="B98" t="s">
        <v>38</v>
      </c>
      <c r="C98" t="s">
        <v>29</v>
      </c>
      <c r="D98" t="s">
        <v>30</v>
      </c>
      <c r="E98" t="s">
        <v>31</v>
      </c>
      <c r="F98" t="s">
        <v>32</v>
      </c>
      <c r="G98" t="s">
        <v>33</v>
      </c>
      <c r="H98" t="s">
        <v>34</v>
      </c>
      <c r="I98" t="s">
        <v>35</v>
      </c>
      <c r="J98" t="s">
        <v>36</v>
      </c>
      <c r="K98" t="s">
        <v>37</v>
      </c>
      <c r="L98" t="s">
        <v>26</v>
      </c>
    </row>
    <row r="99" spans="1:12" x14ac:dyDescent="0.25">
      <c r="A99" t="s">
        <v>104</v>
      </c>
      <c r="B99">
        <v>45</v>
      </c>
      <c r="C99">
        <v>84</v>
      </c>
      <c r="D99">
        <v>58</v>
      </c>
      <c r="E99">
        <v>82</v>
      </c>
      <c r="F99">
        <v>37</v>
      </c>
      <c r="G99">
        <v>48</v>
      </c>
      <c r="H99">
        <v>76</v>
      </c>
      <c r="I99">
        <v>24</v>
      </c>
      <c r="J99">
        <v>23</v>
      </c>
      <c r="K99">
        <v>17</v>
      </c>
      <c r="L99">
        <v>494</v>
      </c>
    </row>
    <row r="100" spans="1:12" x14ac:dyDescent="0.25">
      <c r="A100" t="s">
        <v>109</v>
      </c>
      <c r="B100">
        <v>11</v>
      </c>
      <c r="C100">
        <v>86</v>
      </c>
      <c r="D100">
        <v>67</v>
      </c>
      <c r="E100">
        <v>105</v>
      </c>
      <c r="F100">
        <v>37</v>
      </c>
      <c r="G100">
        <v>84</v>
      </c>
      <c r="H100">
        <v>92</v>
      </c>
      <c r="I100">
        <v>10</v>
      </c>
      <c r="J100">
        <v>16</v>
      </c>
      <c r="K100">
        <v>2</v>
      </c>
      <c r="L100">
        <v>510</v>
      </c>
    </row>
    <row r="101" spans="1:12" x14ac:dyDescent="0.25">
      <c r="A101" t="s">
        <v>26</v>
      </c>
      <c r="B101">
        <v>56</v>
      </c>
      <c r="C101">
        <v>170</v>
      </c>
      <c r="D101">
        <v>125</v>
      </c>
      <c r="E101">
        <v>187</v>
      </c>
      <c r="F101">
        <v>74</v>
      </c>
      <c r="G101">
        <v>132</v>
      </c>
      <c r="H101">
        <v>168</v>
      </c>
      <c r="I101">
        <v>34</v>
      </c>
      <c r="J101">
        <v>39</v>
      </c>
      <c r="K101">
        <v>19</v>
      </c>
      <c r="L101">
        <v>1004</v>
      </c>
    </row>
    <row r="104" spans="1:12" ht="17.399999999999999" x14ac:dyDescent="0.3">
      <c r="A104" s="17" t="s">
        <v>59</v>
      </c>
    </row>
    <row r="105" spans="1:12" x14ac:dyDescent="0.25">
      <c r="B105" s="12" t="s">
        <v>58</v>
      </c>
    </row>
    <row r="106" spans="1:12" x14ac:dyDescent="0.25">
      <c r="B106" t="s">
        <v>38</v>
      </c>
      <c r="C106" t="s">
        <v>29</v>
      </c>
      <c r="D106" t="s">
        <v>30</v>
      </c>
      <c r="E106" t="s">
        <v>31</v>
      </c>
      <c r="F106" t="s">
        <v>118</v>
      </c>
      <c r="G106" t="s">
        <v>33</v>
      </c>
      <c r="H106" t="s">
        <v>34</v>
      </c>
      <c r="I106" t="s">
        <v>35</v>
      </c>
      <c r="J106" t="s">
        <v>36</v>
      </c>
      <c r="K106" t="s">
        <v>37</v>
      </c>
      <c r="L106" t="s">
        <v>26</v>
      </c>
    </row>
    <row r="107" spans="1:12" x14ac:dyDescent="0.25">
      <c r="A107" t="s">
        <v>95</v>
      </c>
      <c r="B107">
        <v>48.949999999999996</v>
      </c>
      <c r="C107">
        <v>156.94999999999999</v>
      </c>
      <c r="D107">
        <v>114.14</v>
      </c>
      <c r="E107">
        <v>170.51130000000001</v>
      </c>
      <c r="F107">
        <v>66.3</v>
      </c>
      <c r="G107">
        <v>118.8</v>
      </c>
      <c r="H107">
        <v>153.1</v>
      </c>
      <c r="I107">
        <v>26.9</v>
      </c>
      <c r="J107">
        <v>35.699999999999996</v>
      </c>
      <c r="K107">
        <v>17.7</v>
      </c>
      <c r="L107">
        <v>909.05129999999997</v>
      </c>
    </row>
    <row r="110" spans="1:12" ht="17.399999999999999" x14ac:dyDescent="0.3">
      <c r="A110" s="17" t="s">
        <v>124</v>
      </c>
    </row>
    <row r="111" spans="1:12" x14ac:dyDescent="0.25">
      <c r="A111" s="12" t="s">
        <v>0</v>
      </c>
      <c r="B111" t="s">
        <v>6</v>
      </c>
      <c r="C111" s="15"/>
    </row>
    <row r="113" spans="1:12" x14ac:dyDescent="0.25">
      <c r="A113" s="12" t="s">
        <v>27</v>
      </c>
      <c r="B113" s="12" t="s">
        <v>25</v>
      </c>
    </row>
    <row r="114" spans="1:12" x14ac:dyDescent="0.25">
      <c r="A114" s="12" t="s">
        <v>28</v>
      </c>
      <c r="B114" t="s">
        <v>38</v>
      </c>
      <c r="C114" t="s">
        <v>29</v>
      </c>
      <c r="D114" t="s">
        <v>30</v>
      </c>
      <c r="E114" t="s">
        <v>31</v>
      </c>
      <c r="F114" t="s">
        <v>32</v>
      </c>
      <c r="G114" t="s">
        <v>33</v>
      </c>
      <c r="H114" t="s">
        <v>34</v>
      </c>
      <c r="I114" t="s">
        <v>35</v>
      </c>
      <c r="J114" t="s">
        <v>36</v>
      </c>
      <c r="K114" t="s">
        <v>37</v>
      </c>
      <c r="L114" t="s">
        <v>26</v>
      </c>
    </row>
    <row r="115" spans="1:12" x14ac:dyDescent="0.25">
      <c r="A115" s="14" t="s">
        <v>122</v>
      </c>
      <c r="B115">
        <v>2755.326</v>
      </c>
      <c r="C115">
        <v>-3581.5160000000005</v>
      </c>
      <c r="D115">
        <v>182.02500000000001</v>
      </c>
      <c r="E115">
        <v>4741.2460000000001</v>
      </c>
      <c r="F115">
        <v>1876.1669999999999</v>
      </c>
      <c r="G115">
        <v>2778.5940000000001</v>
      </c>
      <c r="H115">
        <v>3194.8019999999997</v>
      </c>
      <c r="I115">
        <v>585.38900000000001</v>
      </c>
      <c r="J115">
        <v>78.977999999999994</v>
      </c>
      <c r="K115">
        <v>532.63099999999997</v>
      </c>
      <c r="L115">
        <v>13143.641999999998</v>
      </c>
    </row>
    <row r="116" spans="1:12" x14ac:dyDescent="0.25">
      <c r="A116" s="14" t="s">
        <v>120</v>
      </c>
      <c r="B116">
        <v>34599.856</v>
      </c>
      <c r="C116">
        <v>57968.019</v>
      </c>
      <c r="D116">
        <v>38501.074000000001</v>
      </c>
      <c r="E116">
        <v>72368.293999999994</v>
      </c>
      <c r="F116">
        <v>28401.610999999997</v>
      </c>
      <c r="G116">
        <v>36883.099000000002</v>
      </c>
      <c r="H116">
        <v>60352.93</v>
      </c>
      <c r="I116">
        <v>16077.703</v>
      </c>
      <c r="J116">
        <v>17630.690999999999</v>
      </c>
      <c r="K116">
        <v>16192.172</v>
      </c>
      <c r="L116">
        <v>378975.44899999996</v>
      </c>
    </row>
    <row r="117" spans="1:12" x14ac:dyDescent="0.25">
      <c r="A117" s="14" t="s">
        <v>121</v>
      </c>
      <c r="B117">
        <v>8388.7980000000007</v>
      </c>
      <c r="C117">
        <v>31904.073</v>
      </c>
      <c r="D117">
        <v>18920.931</v>
      </c>
      <c r="E117">
        <v>26668.998</v>
      </c>
      <c r="F117">
        <v>16188.030999999999</v>
      </c>
      <c r="G117">
        <v>24938.312000000002</v>
      </c>
      <c r="H117">
        <v>24397.400999999998</v>
      </c>
      <c r="I117">
        <v>4715.6750000000002</v>
      </c>
      <c r="J117">
        <v>9599.64</v>
      </c>
      <c r="K117">
        <v>899.41300000000001</v>
      </c>
      <c r="L117">
        <v>166621.272</v>
      </c>
    </row>
    <row r="118" spans="1:12" x14ac:dyDescent="0.25">
      <c r="A118" s="14" t="s">
        <v>123</v>
      </c>
      <c r="B118">
        <v>-793.57600000000002</v>
      </c>
      <c r="C118">
        <v>-2037.52</v>
      </c>
      <c r="D118">
        <v>-714.77499999999998</v>
      </c>
      <c r="E118">
        <v>-1791.72</v>
      </c>
      <c r="F118">
        <v>-1542.674</v>
      </c>
      <c r="G118">
        <v>-971.22900000000004</v>
      </c>
      <c r="H118">
        <v>-2827.1390000000001</v>
      </c>
      <c r="I118">
        <v>-1009.624</v>
      </c>
      <c r="J118">
        <v>-1798.3530000000001</v>
      </c>
      <c r="K118">
        <v>-840.6389999999999</v>
      </c>
      <c r="L118">
        <v>-14327.249</v>
      </c>
    </row>
    <row r="119" spans="1:12" x14ac:dyDescent="0.25">
      <c r="A119" s="14" t="s">
        <v>26</v>
      </c>
      <c r="B119">
        <v>44950.404000000002</v>
      </c>
      <c r="C119">
        <v>84253.055999999997</v>
      </c>
      <c r="D119">
        <v>56889.254999999997</v>
      </c>
      <c r="E119">
        <v>101986.818</v>
      </c>
      <c r="F119">
        <v>44923.134999999995</v>
      </c>
      <c r="G119">
        <v>63628.776000000005</v>
      </c>
      <c r="H119">
        <v>85117.994000000006</v>
      </c>
      <c r="I119">
        <v>20369.143</v>
      </c>
      <c r="J119">
        <v>25510.955999999998</v>
      </c>
      <c r="K119">
        <v>16783.577000000001</v>
      </c>
      <c r="L119">
        <v>544413.11399999994</v>
      </c>
    </row>
    <row r="120" spans="1:12" x14ac:dyDescent="0.25">
      <c r="A120" s="14"/>
    </row>
    <row r="121" spans="1:12" x14ac:dyDescent="0.25">
      <c r="A121" s="14"/>
    </row>
    <row r="122" spans="1:12" ht="17.399999999999999" x14ac:dyDescent="0.3">
      <c r="A122" s="17" t="s">
        <v>218</v>
      </c>
    </row>
    <row r="123" spans="1:12" x14ac:dyDescent="0.25">
      <c r="A123" s="12" t="s">
        <v>219</v>
      </c>
      <c r="B123" s="12" t="s">
        <v>25</v>
      </c>
    </row>
    <row r="124" spans="1:12" x14ac:dyDescent="0.25">
      <c r="A124" s="12" t="s">
        <v>28</v>
      </c>
      <c r="B124" t="s">
        <v>38</v>
      </c>
      <c r="C124" t="s">
        <v>29</v>
      </c>
      <c r="D124" t="s">
        <v>30</v>
      </c>
      <c r="E124" t="s">
        <v>31</v>
      </c>
      <c r="F124" t="s">
        <v>32</v>
      </c>
      <c r="G124" t="s">
        <v>33</v>
      </c>
      <c r="H124" t="s">
        <v>34</v>
      </c>
      <c r="I124" t="s">
        <v>35</v>
      </c>
      <c r="J124" t="s">
        <v>36</v>
      </c>
      <c r="K124" t="s">
        <v>37</v>
      </c>
      <c r="L124" t="s">
        <v>26</v>
      </c>
    </row>
    <row r="125" spans="1:12" x14ac:dyDescent="0.25">
      <c r="A125" s="14" t="s">
        <v>137</v>
      </c>
      <c r="B125">
        <v>929.43532000000005</v>
      </c>
      <c r="C125">
        <v>25770.814900000001</v>
      </c>
      <c r="D125">
        <v>7751.0823499999997</v>
      </c>
      <c r="E125">
        <v>8092.5827900000004</v>
      </c>
      <c r="F125">
        <v>1232.76801</v>
      </c>
      <c r="G125">
        <v>7492.6087600000001</v>
      </c>
      <c r="H125">
        <v>21008.835739999999</v>
      </c>
      <c r="I125">
        <v>2166.6630500000001</v>
      </c>
      <c r="J125">
        <v>41.157490000000003</v>
      </c>
      <c r="K125">
        <v>1843.78036</v>
      </c>
      <c r="L125">
        <v>76329.728770000002</v>
      </c>
    </row>
    <row r="126" spans="1:12" x14ac:dyDescent="0.25">
      <c r="A126" s="14" t="s">
        <v>147</v>
      </c>
      <c r="B126">
        <v>0</v>
      </c>
      <c r="C126">
        <v>13.24</v>
      </c>
      <c r="D126">
        <v>5.0600000000000005</v>
      </c>
      <c r="E126">
        <v>15.27</v>
      </c>
      <c r="F126">
        <v>7.3</v>
      </c>
      <c r="G126">
        <v>12.15</v>
      </c>
      <c r="H126">
        <v>17.600000000000001</v>
      </c>
      <c r="I126">
        <v>0.7</v>
      </c>
      <c r="J126" s="68">
        <v>0</v>
      </c>
      <c r="K126">
        <v>0</v>
      </c>
      <c r="L126">
        <v>71.320000000000007</v>
      </c>
    </row>
    <row r="127" spans="1:12" x14ac:dyDescent="0.25">
      <c r="A127" s="14" t="s">
        <v>19</v>
      </c>
      <c r="B127">
        <v>407.44409999999999</v>
      </c>
      <c r="C127">
        <v>1740.27385</v>
      </c>
      <c r="D127">
        <v>5243.0793199999998</v>
      </c>
      <c r="E127">
        <v>6066.6655099999998</v>
      </c>
      <c r="F127">
        <v>2002.43128</v>
      </c>
      <c r="G127">
        <v>10319.650869999999</v>
      </c>
      <c r="H127">
        <v>12148.0978</v>
      </c>
      <c r="I127">
        <v>0</v>
      </c>
      <c r="J127">
        <v>1175.32882</v>
      </c>
      <c r="K127">
        <v>35.977960000000003</v>
      </c>
      <c r="L127">
        <v>39138.949509999999</v>
      </c>
    </row>
    <row r="128" spans="1:12" x14ac:dyDescent="0.25">
      <c r="A128" s="14" t="s">
        <v>148</v>
      </c>
      <c r="B128">
        <v>0</v>
      </c>
      <c r="C128">
        <v>106.74621212121212</v>
      </c>
      <c r="D128">
        <v>116.84750937672231</v>
      </c>
      <c r="E128">
        <v>156</v>
      </c>
      <c r="F128">
        <v>69.027944405237974</v>
      </c>
      <c r="G128">
        <v>28.214764740597673</v>
      </c>
      <c r="H128">
        <v>97.163569356229914</v>
      </c>
      <c r="I128">
        <v>49</v>
      </c>
      <c r="J128">
        <v>64</v>
      </c>
      <c r="K128">
        <v>0</v>
      </c>
      <c r="L128">
        <v>687</v>
      </c>
    </row>
    <row r="129" spans="1:12" x14ac:dyDescent="0.25">
      <c r="A129" s="14" t="s">
        <v>18</v>
      </c>
      <c r="B129">
        <v>1.3466499999999999</v>
      </c>
      <c r="C129">
        <v>33022.376199999999</v>
      </c>
      <c r="D129">
        <v>27573.122370000001</v>
      </c>
      <c r="E129">
        <v>46845.378290000001</v>
      </c>
      <c r="F129">
        <v>10750.40344</v>
      </c>
      <c r="G129">
        <v>72302.085529999997</v>
      </c>
      <c r="H129">
        <v>46984.788869999997</v>
      </c>
      <c r="I129">
        <v>793.82735000000002</v>
      </c>
      <c r="J129">
        <v>933.81889999999999</v>
      </c>
      <c r="K129">
        <v>9264.7215899999992</v>
      </c>
      <c r="L129">
        <v>248471.86919</v>
      </c>
    </row>
    <row r="130" spans="1:12" x14ac:dyDescent="0.25">
      <c r="A130" s="14" t="s">
        <v>149</v>
      </c>
      <c r="B130">
        <v>1.745344</v>
      </c>
      <c r="C130">
        <v>252.591002</v>
      </c>
      <c r="D130">
        <v>77.157015000000001</v>
      </c>
      <c r="E130">
        <v>263.745724</v>
      </c>
      <c r="F130">
        <v>114.494666</v>
      </c>
      <c r="G130">
        <v>224.24590799999999</v>
      </c>
      <c r="H130">
        <v>189.426894</v>
      </c>
      <c r="I130">
        <v>1.420277</v>
      </c>
      <c r="J130">
        <v>4.4190620000000003</v>
      </c>
      <c r="K130">
        <v>1.1692389999999999</v>
      </c>
      <c r="L130">
        <v>1130.415131</v>
      </c>
    </row>
    <row r="131" spans="1:12" x14ac:dyDescent="0.25">
      <c r="A131" s="14" t="s">
        <v>150</v>
      </c>
      <c r="B131">
        <v>0</v>
      </c>
      <c r="C131">
        <v>342.78333099999998</v>
      </c>
      <c r="D131">
        <v>288.09999200000004</v>
      </c>
      <c r="E131">
        <v>708.39998300000002</v>
      </c>
      <c r="F131">
        <v>262.566665</v>
      </c>
      <c r="G131">
        <v>145.79166599999999</v>
      </c>
      <c r="H131">
        <v>419.40831299999996</v>
      </c>
      <c r="I131">
        <v>165.60833100000002</v>
      </c>
      <c r="J131">
        <v>191.19165099999998</v>
      </c>
      <c r="K131">
        <v>0</v>
      </c>
      <c r="L131">
        <v>2523.8499320000001</v>
      </c>
    </row>
    <row r="132" spans="1:12" x14ac:dyDescent="0.25">
      <c r="A132" s="14" t="s">
        <v>151</v>
      </c>
      <c r="B132">
        <v>271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271</v>
      </c>
    </row>
    <row r="133" spans="1:12" x14ac:dyDescent="0.25">
      <c r="A133" s="14" t="s">
        <v>26</v>
      </c>
      <c r="B133">
        <v>1610.9714139999999</v>
      </c>
      <c r="C133">
        <v>61248.825495121215</v>
      </c>
      <c r="D133">
        <v>41054.448556376723</v>
      </c>
      <c r="E133">
        <v>62148.042297000007</v>
      </c>
      <c r="F133">
        <v>14438.992005405238</v>
      </c>
      <c r="G133">
        <v>90524.747498740602</v>
      </c>
      <c r="H133">
        <v>80865.321186356232</v>
      </c>
      <c r="I133">
        <v>3177.219008</v>
      </c>
      <c r="J133">
        <v>2409.915923</v>
      </c>
      <c r="K133">
        <v>11145.649148999999</v>
      </c>
      <c r="L133">
        <v>368624.13253299997</v>
      </c>
    </row>
    <row r="134" spans="1:12" x14ac:dyDescent="0.25">
      <c r="A134" s="14"/>
    </row>
    <row r="135" spans="1:12" x14ac:dyDescent="0.25">
      <c r="A135" s="14"/>
    </row>
    <row r="136" spans="1:12" ht="17.399999999999999" x14ac:dyDescent="0.3">
      <c r="A136" s="17" t="s">
        <v>217</v>
      </c>
    </row>
    <row r="137" spans="1:12" x14ac:dyDescent="0.25">
      <c r="A137" s="12" t="s">
        <v>220</v>
      </c>
      <c r="B137" s="12" t="s">
        <v>25</v>
      </c>
    </row>
    <row r="138" spans="1:12" x14ac:dyDescent="0.25">
      <c r="A138" s="12" t="s">
        <v>28</v>
      </c>
      <c r="B138" t="s">
        <v>38</v>
      </c>
      <c r="C138" t="s">
        <v>29</v>
      </c>
      <c r="D138" t="s">
        <v>30</v>
      </c>
      <c r="E138" t="s">
        <v>31</v>
      </c>
      <c r="F138" t="s">
        <v>32</v>
      </c>
      <c r="G138" t="s">
        <v>33</v>
      </c>
      <c r="H138" t="s">
        <v>34</v>
      </c>
      <c r="I138" t="s">
        <v>35</v>
      </c>
      <c r="J138" t="s">
        <v>36</v>
      </c>
      <c r="K138" t="s">
        <v>37</v>
      </c>
      <c r="L138" t="s">
        <v>26</v>
      </c>
    </row>
    <row r="139" spans="1:12" x14ac:dyDescent="0.25">
      <c r="A139" s="14" t="s">
        <v>137</v>
      </c>
      <c r="B139">
        <v>1479.9617499999999</v>
      </c>
      <c r="C139">
        <v>36457.16676</v>
      </c>
      <c r="D139">
        <v>8622.3077200000007</v>
      </c>
      <c r="E139">
        <v>13392.180539999999</v>
      </c>
      <c r="F139">
        <v>781.56101000000001</v>
      </c>
      <c r="G139">
        <v>1102.68253</v>
      </c>
      <c r="H139">
        <v>19090.371780000001</v>
      </c>
      <c r="I139">
        <v>1874</v>
      </c>
      <c r="J139">
        <v>737</v>
      </c>
      <c r="K139">
        <v>7</v>
      </c>
      <c r="L139">
        <v>83544.232090000005</v>
      </c>
    </row>
    <row r="140" spans="1:12" x14ac:dyDescent="0.25">
      <c r="A140" s="14" t="s">
        <v>147</v>
      </c>
      <c r="B140">
        <v>0.19</v>
      </c>
      <c r="C140">
        <v>13.55</v>
      </c>
      <c r="D140">
        <v>14.450000000000001</v>
      </c>
      <c r="E140">
        <v>16.59</v>
      </c>
      <c r="F140">
        <v>6.34</v>
      </c>
      <c r="G140">
        <v>14.600000000000001</v>
      </c>
      <c r="H140">
        <v>23.74</v>
      </c>
      <c r="I140">
        <v>0.46</v>
      </c>
      <c r="J140">
        <v>1.3</v>
      </c>
      <c r="K140">
        <v>0.59</v>
      </c>
      <c r="L140">
        <v>91.809999999999988</v>
      </c>
    </row>
    <row r="141" spans="1:12" x14ac:dyDescent="0.25">
      <c r="A141" s="14" t="s">
        <v>19</v>
      </c>
      <c r="B141">
        <v>386.62889999999999</v>
      </c>
      <c r="C141">
        <v>3635.1643600000002</v>
      </c>
      <c r="D141">
        <v>5638.2527099999998</v>
      </c>
      <c r="E141">
        <v>5796.2213000000002</v>
      </c>
      <c r="F141">
        <v>3883.951</v>
      </c>
      <c r="G141">
        <v>13305.579309999999</v>
      </c>
      <c r="H141">
        <v>20949.406780000001</v>
      </c>
      <c r="I141">
        <v>0</v>
      </c>
      <c r="J141">
        <v>1691</v>
      </c>
      <c r="K141">
        <v>44</v>
      </c>
      <c r="L141">
        <v>55330.204360000003</v>
      </c>
    </row>
    <row r="142" spans="1:12" x14ac:dyDescent="0.25">
      <c r="A142" s="14" t="s">
        <v>148</v>
      </c>
      <c r="B142">
        <v>0</v>
      </c>
      <c r="C142">
        <v>137.64705882352939</v>
      </c>
      <c r="D142">
        <v>131.60457516339869</v>
      </c>
      <c r="E142">
        <v>177</v>
      </c>
      <c r="F142">
        <v>80.458823529411774</v>
      </c>
      <c r="G142">
        <v>62.669934640522875</v>
      </c>
      <c r="H142">
        <v>133.61960784313726</v>
      </c>
      <c r="I142">
        <v>64</v>
      </c>
      <c r="J142">
        <v>63</v>
      </c>
      <c r="L142">
        <v>850</v>
      </c>
    </row>
    <row r="143" spans="1:12" x14ac:dyDescent="0.25">
      <c r="A143" s="14" t="s">
        <v>18</v>
      </c>
      <c r="B143">
        <v>-2.0000000000000002E-5</v>
      </c>
      <c r="C143">
        <v>35024.537510000002</v>
      </c>
      <c r="D143">
        <v>27127.138180000002</v>
      </c>
      <c r="E143">
        <v>43416.146650000002</v>
      </c>
      <c r="F143">
        <v>12894.564619999999</v>
      </c>
      <c r="G143">
        <v>80806.797709999999</v>
      </c>
      <c r="H143">
        <v>38664.567069999997</v>
      </c>
      <c r="I143">
        <v>645</v>
      </c>
      <c r="J143">
        <v>1066</v>
      </c>
      <c r="K143">
        <v>6754</v>
      </c>
      <c r="L143">
        <v>246398.75172</v>
      </c>
    </row>
    <row r="144" spans="1:12" x14ac:dyDescent="0.25">
      <c r="A144" s="14" t="s">
        <v>149</v>
      </c>
      <c r="B144">
        <v>0.57936399999999999</v>
      </c>
      <c r="C144">
        <v>238.828497</v>
      </c>
      <c r="D144">
        <v>97.843209999999999</v>
      </c>
      <c r="E144">
        <v>253.80101099999999</v>
      </c>
      <c r="F144">
        <v>109.918948</v>
      </c>
      <c r="G144">
        <v>222.84731600000001</v>
      </c>
      <c r="H144">
        <v>198.24247399999999</v>
      </c>
      <c r="I144">
        <v>5.1770300000000002</v>
      </c>
      <c r="J144">
        <v>11.991481</v>
      </c>
      <c r="K144">
        <v>0</v>
      </c>
      <c r="L144">
        <v>1139.229331</v>
      </c>
    </row>
    <row r="145" spans="1:12" x14ac:dyDescent="0.25">
      <c r="A145" s="14" t="s">
        <v>150</v>
      </c>
      <c r="B145">
        <v>0</v>
      </c>
      <c r="C145">
        <v>389.09166300000004</v>
      </c>
      <c r="D145">
        <v>280.51166499999999</v>
      </c>
      <c r="E145">
        <v>703.12498399999993</v>
      </c>
      <c r="F145">
        <v>285.51666399999999</v>
      </c>
      <c r="G145">
        <v>167.29166599999999</v>
      </c>
      <c r="H145">
        <v>419.716657</v>
      </c>
      <c r="I145">
        <v>161.47999999999999</v>
      </c>
      <c r="J145">
        <v>207.24999400000002</v>
      </c>
      <c r="K145">
        <v>0</v>
      </c>
      <c r="L145">
        <v>2613.9832930000002</v>
      </c>
    </row>
    <row r="146" spans="1:12" x14ac:dyDescent="0.25">
      <c r="A146" s="14" t="s">
        <v>151</v>
      </c>
      <c r="B146">
        <v>218</v>
      </c>
      <c r="L146">
        <v>218</v>
      </c>
    </row>
    <row r="147" spans="1:12" x14ac:dyDescent="0.25">
      <c r="A147" s="14" t="s">
        <v>26</v>
      </c>
      <c r="B147">
        <v>2085.3599939999999</v>
      </c>
      <c r="C147">
        <v>75895.985848823533</v>
      </c>
      <c r="D147">
        <v>41912.108060163402</v>
      </c>
      <c r="E147">
        <v>63755.064485000003</v>
      </c>
      <c r="F147">
        <v>18042.311065529408</v>
      </c>
      <c r="G147">
        <v>95682.468466640523</v>
      </c>
      <c r="H147">
        <v>79479.664368843136</v>
      </c>
      <c r="I147">
        <v>2750.1170299999999</v>
      </c>
      <c r="J147">
        <v>3777.541475</v>
      </c>
      <c r="K147">
        <v>6805.59</v>
      </c>
      <c r="L147">
        <v>390186.21079400007</v>
      </c>
    </row>
    <row r="148" spans="1:12" x14ac:dyDescent="0.25">
      <c r="A148" s="14"/>
    </row>
    <row r="150" spans="1:12" ht="17.399999999999999" x14ac:dyDescent="0.3">
      <c r="A150" s="17" t="s">
        <v>216</v>
      </c>
    </row>
    <row r="151" spans="1:12" x14ac:dyDescent="0.25">
      <c r="A151" s="12" t="s">
        <v>215</v>
      </c>
      <c r="B151" s="12" t="s">
        <v>25</v>
      </c>
    </row>
    <row r="152" spans="1:12" x14ac:dyDescent="0.25">
      <c r="A152" s="12" t="s">
        <v>28</v>
      </c>
      <c r="B152" t="s">
        <v>38</v>
      </c>
      <c r="C152" t="s">
        <v>29</v>
      </c>
      <c r="D152" t="s">
        <v>30</v>
      </c>
      <c r="E152" t="s">
        <v>31</v>
      </c>
      <c r="F152" t="s">
        <v>32</v>
      </c>
      <c r="G152" t="s">
        <v>33</v>
      </c>
      <c r="H152" t="s">
        <v>34</v>
      </c>
      <c r="I152" t="s">
        <v>35</v>
      </c>
      <c r="J152" t="s">
        <v>36</v>
      </c>
      <c r="K152" t="s">
        <v>37</v>
      </c>
      <c r="L152" t="s">
        <v>26</v>
      </c>
    </row>
    <row r="153" spans="1:12" x14ac:dyDescent="0.25">
      <c r="A153" s="14" t="s">
        <v>137</v>
      </c>
      <c r="B153">
        <v>-244.29064</v>
      </c>
      <c r="C153">
        <v>32803.030250000003</v>
      </c>
      <c r="D153">
        <v>7867.4535900000001</v>
      </c>
      <c r="E153">
        <v>14593.479939999999</v>
      </c>
      <c r="F153">
        <v>3112.3003399999998</v>
      </c>
      <c r="G153">
        <v>6988.4567000000097</v>
      </c>
      <c r="H153">
        <v>26888.380029999898</v>
      </c>
      <c r="I153">
        <v>3444.9247999999998</v>
      </c>
      <c r="J153">
        <v>943.36869000000002</v>
      </c>
      <c r="K153">
        <v>1.9995700000000001</v>
      </c>
      <c r="L153">
        <v>96399.103269999905</v>
      </c>
    </row>
    <row r="154" spans="1:12" x14ac:dyDescent="0.25">
      <c r="A154" s="14" t="s">
        <v>147</v>
      </c>
      <c r="B154">
        <v>0.1</v>
      </c>
      <c r="C154">
        <v>11.05</v>
      </c>
      <c r="D154">
        <v>11.07</v>
      </c>
      <c r="E154">
        <v>12.7</v>
      </c>
      <c r="F154">
        <v>9.6</v>
      </c>
      <c r="G154">
        <v>8.57</v>
      </c>
      <c r="H154">
        <v>16.16</v>
      </c>
      <c r="I154">
        <v>0</v>
      </c>
      <c r="J154">
        <v>0</v>
      </c>
      <c r="K154">
        <v>0</v>
      </c>
      <c r="L154">
        <v>69.25</v>
      </c>
    </row>
    <row r="155" spans="1:12" x14ac:dyDescent="0.25">
      <c r="A155" s="14" t="s">
        <v>19</v>
      </c>
      <c r="B155">
        <v>354.74495999999999</v>
      </c>
      <c r="C155">
        <v>5522.83097000002</v>
      </c>
      <c r="D155">
        <v>5822.5984499999904</v>
      </c>
      <c r="E155">
        <v>8735.4469000000008</v>
      </c>
      <c r="F155">
        <v>4288.4027100000003</v>
      </c>
      <c r="G155">
        <v>9812.5688899999695</v>
      </c>
      <c r="H155">
        <v>23853.707429999999</v>
      </c>
      <c r="I155">
        <v>0</v>
      </c>
      <c r="J155">
        <v>983.47489000000098</v>
      </c>
      <c r="K155">
        <v>33.565559999999998</v>
      </c>
      <c r="L155">
        <v>59407.340759999977</v>
      </c>
    </row>
    <row r="156" spans="1:12" x14ac:dyDescent="0.25">
      <c r="A156" s="14" t="s">
        <v>148</v>
      </c>
      <c r="B156">
        <v>0</v>
      </c>
      <c r="C156">
        <v>130.42400000000001</v>
      </c>
      <c r="D156">
        <v>100.78979803921567</v>
      </c>
      <c r="E156">
        <v>155.91</v>
      </c>
      <c r="F156">
        <v>66.84352941176472</v>
      </c>
      <c r="G156">
        <v>42.204662745098084</v>
      </c>
      <c r="H156">
        <v>98.824509803921572</v>
      </c>
      <c r="I156">
        <v>50</v>
      </c>
      <c r="J156">
        <v>90</v>
      </c>
      <c r="K156">
        <v>0</v>
      </c>
      <c r="L156">
        <v>734.99650000000008</v>
      </c>
    </row>
    <row r="157" spans="1:12" x14ac:dyDescent="0.25">
      <c r="A157" s="14" t="s">
        <v>18</v>
      </c>
      <c r="B157">
        <v>74.866129999999998</v>
      </c>
      <c r="C157">
        <v>41637.641460000697</v>
      </c>
      <c r="D157">
        <v>36219.750880000502</v>
      </c>
      <c r="E157">
        <v>61384.118450000897</v>
      </c>
      <c r="F157">
        <v>18196.992549999901</v>
      </c>
      <c r="G157">
        <v>53558.535960001303</v>
      </c>
      <c r="H157">
        <v>52525.824660001002</v>
      </c>
      <c r="I157">
        <v>1661.23756</v>
      </c>
      <c r="J157">
        <v>2073.5934099999999</v>
      </c>
      <c r="K157">
        <v>6193.2316300000002</v>
      </c>
      <c r="L157">
        <v>273525.79269000422</v>
      </c>
    </row>
    <row r="158" spans="1:12" x14ac:dyDescent="0.25">
      <c r="A158" s="14" t="s">
        <v>149</v>
      </c>
      <c r="B158">
        <v>0.57936399999999999</v>
      </c>
      <c r="C158">
        <v>238.828497</v>
      </c>
      <c r="D158">
        <v>97.843209999999999</v>
      </c>
      <c r="E158">
        <v>253.80101099999999</v>
      </c>
      <c r="F158">
        <v>109.918948</v>
      </c>
      <c r="G158">
        <v>222.84731600000001</v>
      </c>
      <c r="H158">
        <v>198.24247399999999</v>
      </c>
      <c r="I158">
        <v>5.1770300000000002</v>
      </c>
      <c r="J158">
        <v>11.991481</v>
      </c>
      <c r="K158">
        <v>0</v>
      </c>
      <c r="L158">
        <v>1139.229331</v>
      </c>
    </row>
    <row r="159" spans="1:12" x14ac:dyDescent="0.25">
      <c r="A159" s="14" t="s">
        <v>150</v>
      </c>
      <c r="B159">
        <v>0</v>
      </c>
      <c r="C159">
        <v>398.70000000000005</v>
      </c>
      <c r="D159">
        <v>270.92</v>
      </c>
      <c r="E159">
        <v>638.29</v>
      </c>
      <c r="F159">
        <v>255.34</v>
      </c>
      <c r="G159">
        <v>154.12</v>
      </c>
      <c r="H159">
        <v>375.23</v>
      </c>
      <c r="I159">
        <v>153.44999999999999</v>
      </c>
      <c r="J159">
        <v>199.16</v>
      </c>
      <c r="K159">
        <v>0</v>
      </c>
      <c r="L159">
        <v>2445.2099999999996</v>
      </c>
    </row>
    <row r="160" spans="1:12" x14ac:dyDescent="0.25">
      <c r="A160" s="14" t="s">
        <v>151</v>
      </c>
      <c r="B160">
        <v>457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457</v>
      </c>
    </row>
    <row r="161" spans="1:12" x14ac:dyDescent="0.25">
      <c r="A161" s="14" t="s">
        <v>26</v>
      </c>
      <c r="B161">
        <v>642.99981400000001</v>
      </c>
      <c r="C161">
        <v>80742.505177000712</v>
      </c>
      <c r="D161">
        <v>50390.425928039702</v>
      </c>
      <c r="E161">
        <v>85773.746301000894</v>
      </c>
      <c r="F161">
        <v>26039.398077411664</v>
      </c>
      <c r="G161">
        <v>70787.303528746372</v>
      </c>
      <c r="H161">
        <v>103956.36910380481</v>
      </c>
      <c r="I161">
        <v>5314.7893899999999</v>
      </c>
      <c r="J161">
        <v>4301.5884710000009</v>
      </c>
      <c r="K161">
        <v>6228.7967600000002</v>
      </c>
      <c r="L161">
        <v>434177.92255100416</v>
      </c>
    </row>
    <row r="164" spans="1:12" ht="17.399999999999999" x14ac:dyDescent="0.3">
      <c r="A164" s="17" t="s">
        <v>167</v>
      </c>
    </row>
    <row r="165" spans="1:12" x14ac:dyDescent="0.25">
      <c r="A165" s="12" t="s">
        <v>95</v>
      </c>
      <c r="B165" s="12" t="s">
        <v>25</v>
      </c>
    </row>
    <row r="166" spans="1:12" x14ac:dyDescent="0.25">
      <c r="A166" s="12" t="s">
        <v>28</v>
      </c>
      <c r="B166" t="s">
        <v>38</v>
      </c>
      <c r="C166" t="s">
        <v>29</v>
      </c>
      <c r="D166" t="s">
        <v>30</v>
      </c>
      <c r="E166" t="s">
        <v>31</v>
      </c>
      <c r="F166" t="s">
        <v>32</v>
      </c>
      <c r="G166" t="s">
        <v>33</v>
      </c>
      <c r="H166" t="s">
        <v>34</v>
      </c>
      <c r="I166" t="s">
        <v>35</v>
      </c>
      <c r="J166" t="s">
        <v>36</v>
      </c>
      <c r="K166" t="s">
        <v>37</v>
      </c>
      <c r="L166" t="s">
        <v>26</v>
      </c>
    </row>
    <row r="167" spans="1:12" x14ac:dyDescent="0.25">
      <c r="A167" s="14" t="s">
        <v>161</v>
      </c>
      <c r="H167">
        <v>1</v>
      </c>
      <c r="I167">
        <v>1</v>
      </c>
      <c r="L167">
        <v>2</v>
      </c>
    </row>
    <row r="168" spans="1:12" x14ac:dyDescent="0.25">
      <c r="A168" s="14" t="s">
        <v>162</v>
      </c>
      <c r="C168">
        <v>0.2</v>
      </c>
      <c r="D168">
        <v>3.5</v>
      </c>
      <c r="E168">
        <v>5.35</v>
      </c>
      <c r="F168">
        <v>1.8</v>
      </c>
      <c r="G168">
        <v>1</v>
      </c>
      <c r="H168">
        <v>5</v>
      </c>
      <c r="I168">
        <v>5.9</v>
      </c>
      <c r="J168">
        <v>8.1999999999999993</v>
      </c>
      <c r="L168">
        <v>30.95</v>
      </c>
    </row>
    <row r="169" spans="1:12" x14ac:dyDescent="0.25">
      <c r="A169" s="14" t="s">
        <v>163</v>
      </c>
      <c r="B169">
        <v>0.75</v>
      </c>
      <c r="C169">
        <v>13.5</v>
      </c>
      <c r="D169">
        <v>12.2</v>
      </c>
      <c r="E169">
        <v>17.2</v>
      </c>
      <c r="F169">
        <v>8.4499999999999993</v>
      </c>
      <c r="G169">
        <v>5.6</v>
      </c>
      <c r="H169">
        <v>11.2</v>
      </c>
      <c r="I169">
        <v>3</v>
      </c>
      <c r="J169">
        <v>7.8</v>
      </c>
      <c r="L169">
        <v>79.699999999999989</v>
      </c>
    </row>
    <row r="170" spans="1:12" x14ac:dyDescent="0.25">
      <c r="A170" s="14" t="s">
        <v>159</v>
      </c>
      <c r="B170">
        <v>1</v>
      </c>
      <c r="C170">
        <v>25.8</v>
      </c>
      <c r="D170">
        <v>11.2</v>
      </c>
      <c r="E170">
        <v>30.91</v>
      </c>
      <c r="F170">
        <v>9.8000000000000007</v>
      </c>
      <c r="G170">
        <v>16.3</v>
      </c>
      <c r="H170">
        <v>20.6</v>
      </c>
      <c r="I170">
        <v>3.1</v>
      </c>
      <c r="K170">
        <v>0.5</v>
      </c>
      <c r="L170">
        <v>119.20999999999998</v>
      </c>
    </row>
    <row r="171" spans="1:12" x14ac:dyDescent="0.25">
      <c r="A171" s="14" t="s">
        <v>165</v>
      </c>
      <c r="C171">
        <v>0.25</v>
      </c>
      <c r="D171">
        <v>3.8</v>
      </c>
      <c r="F171">
        <v>2</v>
      </c>
      <c r="G171">
        <v>4</v>
      </c>
      <c r="H171">
        <v>5.5</v>
      </c>
      <c r="L171">
        <v>15.55</v>
      </c>
    </row>
    <row r="172" spans="1:12" x14ac:dyDescent="0.25">
      <c r="A172" s="14" t="s">
        <v>160</v>
      </c>
      <c r="B172">
        <v>1</v>
      </c>
      <c r="C172">
        <v>16.350000000000001</v>
      </c>
      <c r="D172">
        <v>4.0999999999999996</v>
      </c>
      <c r="E172">
        <v>5.7</v>
      </c>
      <c r="F172">
        <v>3</v>
      </c>
      <c r="G172">
        <v>8.1</v>
      </c>
      <c r="H172">
        <v>6.55</v>
      </c>
      <c r="I172">
        <v>1</v>
      </c>
      <c r="J172">
        <v>1</v>
      </c>
      <c r="K172">
        <v>1</v>
      </c>
      <c r="L172">
        <v>47.8</v>
      </c>
    </row>
    <row r="173" spans="1:12" x14ac:dyDescent="0.25">
      <c r="A173" s="14" t="s">
        <v>166</v>
      </c>
      <c r="C173">
        <v>1</v>
      </c>
      <c r="D173">
        <v>1.6</v>
      </c>
      <c r="L173">
        <v>2.6</v>
      </c>
    </row>
    <row r="174" spans="1:12" x14ac:dyDescent="0.25">
      <c r="A174" s="14" t="s">
        <v>164</v>
      </c>
      <c r="H174">
        <v>1</v>
      </c>
      <c r="I174">
        <v>3</v>
      </c>
      <c r="L174">
        <v>4</v>
      </c>
    </row>
    <row r="175" spans="1:12" x14ac:dyDescent="0.25">
      <c r="A175" s="14" t="s">
        <v>26</v>
      </c>
      <c r="B175">
        <v>2.75</v>
      </c>
      <c r="C175">
        <v>57.1</v>
      </c>
      <c r="D175">
        <v>36.4</v>
      </c>
      <c r="E175">
        <v>59.16</v>
      </c>
      <c r="F175">
        <v>25.05</v>
      </c>
      <c r="G175">
        <v>35</v>
      </c>
      <c r="H175">
        <v>50.849999999999994</v>
      </c>
      <c r="I175">
        <v>17</v>
      </c>
      <c r="J175">
        <v>17</v>
      </c>
      <c r="K175">
        <v>1.5</v>
      </c>
      <c r="L175">
        <v>301.81</v>
      </c>
    </row>
  </sheetData>
  <pageMargins left="0.7" right="0.7" top="0.75" bottom="0.75" header="0.3" footer="0.3"/>
  <pageSetup paperSize="9" orientation="portrait" r:id="rId17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7C1F9-76AB-4B99-85A6-EBD00CEAA19F}">
  <dimension ref="A1:E81"/>
  <sheetViews>
    <sheetView workbookViewId="0">
      <selection activeCell="F22" sqref="F22"/>
    </sheetView>
  </sheetViews>
  <sheetFormatPr baseColWidth="10" defaultRowHeight="13.2" x14ac:dyDescent="0.25"/>
  <sheetData>
    <row r="1" spans="1:5" x14ac:dyDescent="0.25">
      <c r="A1" t="s">
        <v>152</v>
      </c>
      <c r="B1" t="s">
        <v>153</v>
      </c>
      <c r="C1">
        <v>2020</v>
      </c>
      <c r="D1">
        <v>2021</v>
      </c>
      <c r="E1">
        <v>2022</v>
      </c>
    </row>
    <row r="2" spans="1:5" x14ac:dyDescent="0.25">
      <c r="A2" s="33" t="s">
        <v>136</v>
      </c>
      <c r="B2" s="33" t="s">
        <v>137</v>
      </c>
      <c r="C2" s="62">
        <v>929.43532000000005</v>
      </c>
      <c r="D2" s="33">
        <v>1479.9617499999999</v>
      </c>
      <c r="E2" s="35">
        <v>-244.29064</v>
      </c>
    </row>
    <row r="3" spans="1:5" x14ac:dyDescent="0.25">
      <c r="A3" s="34" t="s">
        <v>138</v>
      </c>
      <c r="B3" s="34" t="s">
        <v>137</v>
      </c>
      <c r="C3" s="63">
        <v>25770.814900000001</v>
      </c>
      <c r="D3" s="34">
        <v>36457.16676</v>
      </c>
      <c r="E3" s="36">
        <v>32803.030250000003</v>
      </c>
    </row>
    <row r="4" spans="1:5" x14ac:dyDescent="0.25">
      <c r="A4" s="33" t="s">
        <v>139</v>
      </c>
      <c r="B4" s="33" t="s">
        <v>137</v>
      </c>
      <c r="C4" s="62">
        <v>7751.0823499999997</v>
      </c>
      <c r="D4" s="33">
        <v>8622.3077200000007</v>
      </c>
      <c r="E4" s="35">
        <v>7867.4535900000001</v>
      </c>
    </row>
    <row r="5" spans="1:5" x14ac:dyDescent="0.25">
      <c r="A5" s="34" t="s">
        <v>140</v>
      </c>
      <c r="B5" s="34" t="s">
        <v>137</v>
      </c>
      <c r="C5" s="63">
        <v>8092.5827900000004</v>
      </c>
      <c r="D5" s="34">
        <v>13392.180539999999</v>
      </c>
      <c r="E5" s="36">
        <v>14593.479939999999</v>
      </c>
    </row>
    <row r="6" spans="1:5" x14ac:dyDescent="0.25">
      <c r="A6" s="33" t="s">
        <v>141</v>
      </c>
      <c r="B6" s="33" t="s">
        <v>137</v>
      </c>
      <c r="C6" s="62">
        <v>1232.76801</v>
      </c>
      <c r="D6" s="33">
        <v>781.56101000000001</v>
      </c>
      <c r="E6" s="35">
        <v>3112.3003399999998</v>
      </c>
    </row>
    <row r="7" spans="1:5" x14ac:dyDescent="0.25">
      <c r="A7" s="34" t="s">
        <v>142</v>
      </c>
      <c r="B7" s="34" t="s">
        <v>137</v>
      </c>
      <c r="C7" s="63">
        <v>7492.6087600000001</v>
      </c>
      <c r="D7" s="34">
        <v>1102.68253</v>
      </c>
      <c r="E7" s="36">
        <v>6988.4567000000097</v>
      </c>
    </row>
    <row r="8" spans="1:5" x14ac:dyDescent="0.25">
      <c r="A8" s="33" t="s">
        <v>143</v>
      </c>
      <c r="B8" s="33" t="s">
        <v>137</v>
      </c>
      <c r="C8" s="62">
        <v>21008.835739999999</v>
      </c>
      <c r="D8" s="33">
        <v>19090.371780000001</v>
      </c>
      <c r="E8" s="35">
        <v>26888.380029999898</v>
      </c>
    </row>
    <row r="9" spans="1:5" x14ac:dyDescent="0.25">
      <c r="A9" s="34" t="s">
        <v>144</v>
      </c>
      <c r="B9" s="34" t="s">
        <v>137</v>
      </c>
      <c r="C9" s="63">
        <v>2166.6630500000001</v>
      </c>
      <c r="D9" s="34">
        <v>1874</v>
      </c>
      <c r="E9" s="36">
        <v>3444.9247999999998</v>
      </c>
    </row>
    <row r="10" spans="1:5" x14ac:dyDescent="0.25">
      <c r="A10" s="33" t="s">
        <v>145</v>
      </c>
      <c r="B10" s="33" t="s">
        <v>137</v>
      </c>
      <c r="C10" s="62">
        <v>41.157490000000003</v>
      </c>
      <c r="D10" s="33">
        <v>737</v>
      </c>
      <c r="E10" s="35">
        <v>943.36869000000002</v>
      </c>
    </row>
    <row r="11" spans="1:5" x14ac:dyDescent="0.25">
      <c r="A11" s="34" t="s">
        <v>146</v>
      </c>
      <c r="B11" s="34" t="s">
        <v>137</v>
      </c>
      <c r="C11" s="63">
        <v>1843.78036</v>
      </c>
      <c r="D11" s="34">
        <v>7</v>
      </c>
      <c r="E11" s="36">
        <v>1.9995700000000001</v>
      </c>
    </row>
    <row r="12" spans="1:5" x14ac:dyDescent="0.25">
      <c r="A12" s="33" t="s">
        <v>136</v>
      </c>
      <c r="B12" s="33" t="s">
        <v>147</v>
      </c>
      <c r="C12" s="64">
        <v>0</v>
      </c>
      <c r="D12" s="33">
        <v>0.19</v>
      </c>
      <c r="E12" s="35">
        <v>0.1</v>
      </c>
    </row>
    <row r="13" spans="1:5" x14ac:dyDescent="0.25">
      <c r="A13" s="34" t="s">
        <v>146</v>
      </c>
      <c r="B13" s="34" t="s">
        <v>147</v>
      </c>
      <c r="C13" s="65">
        <v>0</v>
      </c>
      <c r="D13" s="34">
        <v>0.59</v>
      </c>
      <c r="E13" s="36">
        <v>0</v>
      </c>
    </row>
    <row r="14" spans="1:5" x14ac:dyDescent="0.25">
      <c r="A14" s="33" t="s">
        <v>145</v>
      </c>
      <c r="B14" s="33" t="s">
        <v>147</v>
      </c>
      <c r="C14" s="64">
        <v>0</v>
      </c>
      <c r="D14" s="52">
        <v>1.3</v>
      </c>
      <c r="E14" s="35">
        <v>0</v>
      </c>
    </row>
    <row r="15" spans="1:5" x14ac:dyDescent="0.25">
      <c r="A15" s="34" t="s">
        <v>144</v>
      </c>
      <c r="B15" s="34" t="s">
        <v>147</v>
      </c>
      <c r="C15" s="65">
        <v>0.7</v>
      </c>
      <c r="D15" s="34">
        <v>0.46</v>
      </c>
      <c r="E15" s="36">
        <v>0</v>
      </c>
    </row>
    <row r="16" spans="1:5" x14ac:dyDescent="0.25">
      <c r="A16" s="33" t="s">
        <v>138</v>
      </c>
      <c r="B16" s="33" t="s">
        <v>147</v>
      </c>
      <c r="C16" s="64">
        <v>13.24</v>
      </c>
      <c r="D16" s="33">
        <v>13.55</v>
      </c>
      <c r="E16" s="35">
        <v>11.05</v>
      </c>
    </row>
    <row r="17" spans="1:5" x14ac:dyDescent="0.25">
      <c r="A17" s="34" t="s">
        <v>136</v>
      </c>
      <c r="B17" s="34" t="s">
        <v>19</v>
      </c>
      <c r="C17" s="63">
        <v>407.44409999999999</v>
      </c>
      <c r="D17" s="34">
        <v>386.62889999999999</v>
      </c>
      <c r="E17" s="36">
        <v>354.74495999999999</v>
      </c>
    </row>
    <row r="18" spans="1:5" x14ac:dyDescent="0.25">
      <c r="A18" s="33" t="s">
        <v>138</v>
      </c>
      <c r="B18" s="33" t="s">
        <v>19</v>
      </c>
      <c r="C18" s="62">
        <v>1740.27385</v>
      </c>
      <c r="D18" s="33">
        <v>3635.1643600000002</v>
      </c>
      <c r="E18" s="35">
        <v>5522.83097000002</v>
      </c>
    </row>
    <row r="19" spans="1:5" x14ac:dyDescent="0.25">
      <c r="A19" s="34" t="s">
        <v>139</v>
      </c>
      <c r="B19" s="34" t="s">
        <v>19</v>
      </c>
      <c r="C19" s="63">
        <v>5243.0793199999998</v>
      </c>
      <c r="D19" s="34">
        <v>5638.2527099999998</v>
      </c>
      <c r="E19" s="36">
        <v>5822.5984499999904</v>
      </c>
    </row>
    <row r="20" spans="1:5" x14ac:dyDescent="0.25">
      <c r="A20" s="33" t="s">
        <v>140</v>
      </c>
      <c r="B20" s="33" t="s">
        <v>19</v>
      </c>
      <c r="C20" s="62">
        <v>6066.6655099999998</v>
      </c>
      <c r="D20" s="33">
        <v>5796.2213000000002</v>
      </c>
      <c r="E20" s="35">
        <v>8735.4469000000008</v>
      </c>
    </row>
    <row r="21" spans="1:5" x14ac:dyDescent="0.25">
      <c r="A21" s="34" t="s">
        <v>141</v>
      </c>
      <c r="B21" s="34" t="s">
        <v>19</v>
      </c>
      <c r="C21" s="63">
        <v>2002.43128</v>
      </c>
      <c r="D21" s="34">
        <v>3883.951</v>
      </c>
      <c r="E21" s="36">
        <v>4288.4027100000003</v>
      </c>
    </row>
    <row r="22" spans="1:5" x14ac:dyDescent="0.25">
      <c r="A22" s="33" t="s">
        <v>142</v>
      </c>
      <c r="B22" s="33" t="s">
        <v>19</v>
      </c>
      <c r="C22" s="62">
        <v>10319.650869999999</v>
      </c>
      <c r="D22" s="33">
        <v>13305.579309999999</v>
      </c>
      <c r="E22" s="35">
        <v>9812.5688899999695</v>
      </c>
    </row>
    <row r="23" spans="1:5" x14ac:dyDescent="0.25">
      <c r="A23" s="34" t="s">
        <v>143</v>
      </c>
      <c r="B23" s="34" t="s">
        <v>19</v>
      </c>
      <c r="C23" s="63">
        <v>12148.0978</v>
      </c>
      <c r="D23" s="34">
        <v>20949.406780000001</v>
      </c>
      <c r="E23" s="36">
        <v>23853.707429999999</v>
      </c>
    </row>
    <row r="24" spans="1:5" x14ac:dyDescent="0.25">
      <c r="A24" s="33" t="s">
        <v>144</v>
      </c>
      <c r="B24" s="33" t="s">
        <v>19</v>
      </c>
      <c r="C24" s="62">
        <v>0</v>
      </c>
      <c r="D24" s="33">
        <v>0</v>
      </c>
      <c r="E24" s="33">
        <v>0</v>
      </c>
    </row>
    <row r="25" spans="1:5" x14ac:dyDescent="0.25">
      <c r="A25" s="34" t="s">
        <v>145</v>
      </c>
      <c r="B25" s="34" t="s">
        <v>19</v>
      </c>
      <c r="C25" s="63">
        <v>1175.32882</v>
      </c>
      <c r="D25" s="34">
        <v>1691</v>
      </c>
      <c r="E25" s="36">
        <v>983.47489000000098</v>
      </c>
    </row>
    <row r="26" spans="1:5" x14ac:dyDescent="0.25">
      <c r="A26" s="33" t="s">
        <v>146</v>
      </c>
      <c r="B26" s="33" t="s">
        <v>19</v>
      </c>
      <c r="C26" s="62">
        <v>35.977960000000003</v>
      </c>
      <c r="D26" s="33">
        <v>44</v>
      </c>
      <c r="E26" s="35">
        <v>33.565559999999998</v>
      </c>
    </row>
    <row r="27" spans="1:5" x14ac:dyDescent="0.25">
      <c r="A27" s="34" t="s">
        <v>136</v>
      </c>
      <c r="B27" s="34" t="s">
        <v>148</v>
      </c>
      <c r="C27" s="65">
        <v>0</v>
      </c>
      <c r="D27" s="34">
        <v>0</v>
      </c>
      <c r="E27" s="36">
        <v>0</v>
      </c>
    </row>
    <row r="28" spans="1:5" x14ac:dyDescent="0.25">
      <c r="A28" s="33" t="s">
        <v>138</v>
      </c>
      <c r="B28" s="33" t="s">
        <v>148</v>
      </c>
      <c r="C28" s="64">
        <v>106.74621212121212</v>
      </c>
      <c r="D28" s="33">
        <v>137.64705882352939</v>
      </c>
      <c r="E28" s="66">
        <v>130.42400000000001</v>
      </c>
    </row>
    <row r="29" spans="1:5" x14ac:dyDescent="0.25">
      <c r="A29" s="34" t="s">
        <v>139</v>
      </c>
      <c r="B29" s="34" t="s">
        <v>148</v>
      </c>
      <c r="C29" s="65">
        <v>116.84750937672231</v>
      </c>
      <c r="D29" s="34">
        <v>131.60457516339869</v>
      </c>
      <c r="E29" s="36">
        <v>100.78979803921567</v>
      </c>
    </row>
    <row r="30" spans="1:5" x14ac:dyDescent="0.25">
      <c r="A30" s="33" t="s">
        <v>140</v>
      </c>
      <c r="B30" s="33" t="s">
        <v>148</v>
      </c>
      <c r="C30" s="64">
        <v>156</v>
      </c>
      <c r="D30" s="33">
        <v>177</v>
      </c>
      <c r="E30" s="35">
        <v>155.91</v>
      </c>
    </row>
    <row r="31" spans="1:5" x14ac:dyDescent="0.25">
      <c r="A31" s="34" t="s">
        <v>141</v>
      </c>
      <c r="B31" s="34" t="s">
        <v>148</v>
      </c>
      <c r="C31" s="65">
        <v>69.027944405237974</v>
      </c>
      <c r="D31" s="34">
        <v>80.458823529411774</v>
      </c>
      <c r="E31" s="67">
        <v>66.84352941176472</v>
      </c>
    </row>
    <row r="32" spans="1:5" x14ac:dyDescent="0.25">
      <c r="A32" s="33" t="s">
        <v>142</v>
      </c>
      <c r="B32" s="33" t="s">
        <v>148</v>
      </c>
      <c r="C32" s="64">
        <v>28.214764740597673</v>
      </c>
      <c r="D32" s="33">
        <v>62.669934640522875</v>
      </c>
      <c r="E32" s="35">
        <v>42.204662745098084</v>
      </c>
    </row>
    <row r="33" spans="1:5" x14ac:dyDescent="0.25">
      <c r="A33" s="34" t="s">
        <v>143</v>
      </c>
      <c r="B33" s="34" t="s">
        <v>148</v>
      </c>
      <c r="C33" s="65">
        <v>97.163569356229914</v>
      </c>
      <c r="D33" s="34">
        <v>133.61960784313726</v>
      </c>
      <c r="E33" s="36">
        <v>98.824509803921572</v>
      </c>
    </row>
    <row r="34" spans="1:5" x14ac:dyDescent="0.25">
      <c r="A34" s="33" t="s">
        <v>144</v>
      </c>
      <c r="B34" s="33" t="s">
        <v>148</v>
      </c>
      <c r="C34" s="64">
        <v>49</v>
      </c>
      <c r="D34" s="33">
        <v>64</v>
      </c>
      <c r="E34" s="35">
        <v>50</v>
      </c>
    </row>
    <row r="35" spans="1:5" x14ac:dyDescent="0.25">
      <c r="A35" s="34" t="s">
        <v>145</v>
      </c>
      <c r="B35" s="34" t="s">
        <v>148</v>
      </c>
      <c r="C35" s="65">
        <v>64</v>
      </c>
      <c r="D35" s="34">
        <v>63</v>
      </c>
      <c r="E35" s="36">
        <v>90</v>
      </c>
    </row>
    <row r="36" spans="1:5" x14ac:dyDescent="0.25">
      <c r="A36" s="33" t="s">
        <v>146</v>
      </c>
      <c r="B36" s="33" t="s">
        <v>148</v>
      </c>
      <c r="C36" s="64">
        <v>0</v>
      </c>
      <c r="D36" s="33"/>
      <c r="E36" s="33">
        <v>0</v>
      </c>
    </row>
    <row r="37" spans="1:5" x14ac:dyDescent="0.25">
      <c r="A37" s="34" t="s">
        <v>136</v>
      </c>
      <c r="B37" s="34" t="s">
        <v>18</v>
      </c>
      <c r="C37" s="63">
        <v>1.3466499999999999</v>
      </c>
      <c r="D37" s="34">
        <v>-2.0000000000000002E-5</v>
      </c>
      <c r="E37" s="36">
        <v>74.866129999999998</v>
      </c>
    </row>
    <row r="38" spans="1:5" x14ac:dyDescent="0.25">
      <c r="A38" s="33" t="s">
        <v>138</v>
      </c>
      <c r="B38" s="33" t="s">
        <v>18</v>
      </c>
      <c r="C38" s="62">
        <v>33022.376199999999</v>
      </c>
      <c r="D38" s="33">
        <v>35024.537510000002</v>
      </c>
      <c r="E38" s="35">
        <v>41637.641460000697</v>
      </c>
    </row>
    <row r="39" spans="1:5" x14ac:dyDescent="0.25">
      <c r="A39" s="34" t="s">
        <v>139</v>
      </c>
      <c r="B39" s="34" t="s">
        <v>18</v>
      </c>
      <c r="C39" s="63">
        <v>27573.122370000001</v>
      </c>
      <c r="D39" s="34">
        <v>27127.138180000002</v>
      </c>
      <c r="E39" s="36">
        <v>36219.750880000502</v>
      </c>
    </row>
    <row r="40" spans="1:5" x14ac:dyDescent="0.25">
      <c r="A40" s="33" t="s">
        <v>140</v>
      </c>
      <c r="B40" s="33" t="s">
        <v>18</v>
      </c>
      <c r="C40" s="62">
        <v>46845.378290000001</v>
      </c>
      <c r="D40" s="33">
        <v>43416.146650000002</v>
      </c>
      <c r="E40" s="35">
        <v>61384.118450000897</v>
      </c>
    </row>
    <row r="41" spans="1:5" x14ac:dyDescent="0.25">
      <c r="A41" s="34" t="s">
        <v>141</v>
      </c>
      <c r="B41" s="34" t="s">
        <v>18</v>
      </c>
      <c r="C41" s="63">
        <v>10750.40344</v>
      </c>
      <c r="D41" s="34">
        <v>12894.564619999999</v>
      </c>
      <c r="E41" s="36">
        <v>18196.992549999901</v>
      </c>
    </row>
    <row r="42" spans="1:5" x14ac:dyDescent="0.25">
      <c r="A42" s="33" t="s">
        <v>142</v>
      </c>
      <c r="B42" s="33" t="s">
        <v>18</v>
      </c>
      <c r="C42" s="62">
        <v>72302.085529999997</v>
      </c>
      <c r="D42" s="33">
        <v>80806.797709999999</v>
      </c>
      <c r="E42" s="35">
        <v>53558.535960001303</v>
      </c>
    </row>
    <row r="43" spans="1:5" x14ac:dyDescent="0.25">
      <c r="A43" s="34" t="s">
        <v>143</v>
      </c>
      <c r="B43" s="34" t="s">
        <v>18</v>
      </c>
      <c r="C43" s="63">
        <v>46984.788869999997</v>
      </c>
      <c r="D43" s="34">
        <v>38664.567069999997</v>
      </c>
      <c r="E43" s="36">
        <v>52525.824660001002</v>
      </c>
    </row>
    <row r="44" spans="1:5" x14ac:dyDescent="0.25">
      <c r="A44" s="33" t="s">
        <v>144</v>
      </c>
      <c r="B44" s="33" t="s">
        <v>18</v>
      </c>
      <c r="C44" s="62">
        <v>793.82735000000002</v>
      </c>
      <c r="D44" s="33">
        <v>645</v>
      </c>
      <c r="E44" s="35">
        <v>1661.23756</v>
      </c>
    </row>
    <row r="45" spans="1:5" x14ac:dyDescent="0.25">
      <c r="A45" s="34" t="s">
        <v>145</v>
      </c>
      <c r="B45" s="34" t="s">
        <v>18</v>
      </c>
      <c r="C45" s="63">
        <v>933.81889999999999</v>
      </c>
      <c r="D45" s="34">
        <v>1066</v>
      </c>
      <c r="E45" s="36">
        <v>2073.5934099999999</v>
      </c>
    </row>
    <row r="46" spans="1:5" x14ac:dyDescent="0.25">
      <c r="A46" s="33" t="s">
        <v>146</v>
      </c>
      <c r="B46" s="33" t="s">
        <v>18</v>
      </c>
      <c r="C46" s="62">
        <v>9264.7215899999992</v>
      </c>
      <c r="D46" s="33">
        <v>6754</v>
      </c>
      <c r="E46" s="35">
        <v>6193.2316300000002</v>
      </c>
    </row>
    <row r="47" spans="1:5" x14ac:dyDescent="0.25">
      <c r="A47" s="34" t="s">
        <v>136</v>
      </c>
      <c r="B47" s="34" t="s">
        <v>149</v>
      </c>
      <c r="C47" s="65">
        <v>1.745344</v>
      </c>
      <c r="D47" s="34">
        <v>0.57936399999999999</v>
      </c>
      <c r="E47" s="36">
        <v>0.57936399999999999</v>
      </c>
    </row>
    <row r="48" spans="1:5" x14ac:dyDescent="0.25">
      <c r="A48" s="33" t="s">
        <v>138</v>
      </c>
      <c r="B48" s="33" t="s">
        <v>149</v>
      </c>
      <c r="C48" s="64">
        <v>252.591002</v>
      </c>
      <c r="D48" s="64">
        <v>238.828497</v>
      </c>
      <c r="E48" s="35">
        <v>238.828497</v>
      </c>
    </row>
    <row r="49" spans="1:5" x14ac:dyDescent="0.25">
      <c r="A49" s="34" t="s">
        <v>139</v>
      </c>
      <c r="B49" s="34" t="s">
        <v>149</v>
      </c>
      <c r="C49" s="65">
        <v>77.157015000000001</v>
      </c>
      <c r="D49" s="65">
        <v>97.843209999999999</v>
      </c>
      <c r="E49" s="36">
        <v>97.843209999999999</v>
      </c>
    </row>
    <row r="50" spans="1:5" x14ac:dyDescent="0.25">
      <c r="A50" s="33" t="s">
        <v>140</v>
      </c>
      <c r="B50" s="33" t="s">
        <v>149</v>
      </c>
      <c r="C50" s="64">
        <v>263.745724</v>
      </c>
      <c r="D50" s="64">
        <v>253.80101099999999</v>
      </c>
      <c r="E50" s="35">
        <v>253.80101099999999</v>
      </c>
    </row>
    <row r="51" spans="1:5" x14ac:dyDescent="0.25">
      <c r="A51" s="34" t="s">
        <v>141</v>
      </c>
      <c r="B51" s="34" t="s">
        <v>149</v>
      </c>
      <c r="C51" s="65">
        <v>114.494666</v>
      </c>
      <c r="D51" s="65">
        <v>109.918948</v>
      </c>
      <c r="E51" s="36">
        <v>109.918948</v>
      </c>
    </row>
    <row r="52" spans="1:5" x14ac:dyDescent="0.25">
      <c r="A52" s="33" t="s">
        <v>142</v>
      </c>
      <c r="B52" s="33" t="s">
        <v>149</v>
      </c>
      <c r="C52" s="64">
        <v>224.24590799999999</v>
      </c>
      <c r="D52" s="64">
        <v>222.84731600000001</v>
      </c>
      <c r="E52" s="35">
        <v>222.84731600000001</v>
      </c>
    </row>
    <row r="53" spans="1:5" x14ac:dyDescent="0.25">
      <c r="A53" s="34" t="s">
        <v>143</v>
      </c>
      <c r="B53" s="34" t="s">
        <v>149</v>
      </c>
      <c r="C53" s="65">
        <v>189.426894</v>
      </c>
      <c r="D53" s="65">
        <v>198.24247399999999</v>
      </c>
      <c r="E53" s="36">
        <v>198.24247399999999</v>
      </c>
    </row>
    <row r="54" spans="1:5" x14ac:dyDescent="0.25">
      <c r="A54" s="33" t="s">
        <v>144</v>
      </c>
      <c r="B54" s="33" t="s">
        <v>149</v>
      </c>
      <c r="C54" s="64">
        <v>1.420277</v>
      </c>
      <c r="D54" s="64">
        <v>5.1770300000000002</v>
      </c>
      <c r="E54" s="35">
        <v>5.1770300000000002</v>
      </c>
    </row>
    <row r="55" spans="1:5" x14ac:dyDescent="0.25">
      <c r="A55" s="34" t="s">
        <v>145</v>
      </c>
      <c r="B55" s="34" t="s">
        <v>149</v>
      </c>
      <c r="C55" s="65">
        <v>4.4190620000000003</v>
      </c>
      <c r="D55" s="65">
        <v>11.991481</v>
      </c>
      <c r="E55" s="36">
        <v>11.991481</v>
      </c>
    </row>
    <row r="56" spans="1:5" x14ac:dyDescent="0.25">
      <c r="A56" s="33" t="s">
        <v>146</v>
      </c>
      <c r="B56" s="33" t="s">
        <v>149</v>
      </c>
      <c r="C56" s="64">
        <v>1.1692389999999999</v>
      </c>
      <c r="D56" s="64">
        <v>0</v>
      </c>
      <c r="E56" s="35">
        <v>0</v>
      </c>
    </row>
    <row r="57" spans="1:5" x14ac:dyDescent="0.25">
      <c r="A57" s="34" t="s">
        <v>136</v>
      </c>
      <c r="B57" s="34" t="s">
        <v>150</v>
      </c>
      <c r="C57" s="65">
        <v>0</v>
      </c>
      <c r="D57" s="34">
        <v>0</v>
      </c>
      <c r="E57" s="36">
        <v>0</v>
      </c>
    </row>
    <row r="58" spans="1:5" x14ac:dyDescent="0.25">
      <c r="A58" s="33" t="s">
        <v>138</v>
      </c>
      <c r="B58" s="33" t="s">
        <v>150</v>
      </c>
      <c r="C58" s="64">
        <v>342.78333099999998</v>
      </c>
      <c r="D58" s="33">
        <v>389.09166300000004</v>
      </c>
      <c r="E58" s="35">
        <v>398.70000000000005</v>
      </c>
    </row>
    <row r="59" spans="1:5" x14ac:dyDescent="0.25">
      <c r="A59" s="34" t="s">
        <v>139</v>
      </c>
      <c r="B59" s="34" t="s">
        <v>150</v>
      </c>
      <c r="C59" s="65">
        <v>288.09999200000004</v>
      </c>
      <c r="D59" s="34">
        <v>280.51166499999999</v>
      </c>
      <c r="E59" s="36">
        <v>270.92</v>
      </c>
    </row>
    <row r="60" spans="1:5" x14ac:dyDescent="0.25">
      <c r="A60" s="33" t="s">
        <v>140</v>
      </c>
      <c r="B60" s="33" t="s">
        <v>150</v>
      </c>
      <c r="C60" s="64">
        <v>708.39998300000002</v>
      </c>
      <c r="D60" s="33">
        <v>703.12498399999993</v>
      </c>
      <c r="E60" s="35">
        <v>638.29</v>
      </c>
    </row>
    <row r="61" spans="1:5" x14ac:dyDescent="0.25">
      <c r="A61" s="34" t="s">
        <v>141</v>
      </c>
      <c r="B61" s="34" t="s">
        <v>150</v>
      </c>
      <c r="C61" s="65">
        <v>262.566665</v>
      </c>
      <c r="D61" s="34">
        <v>285.51666399999999</v>
      </c>
      <c r="E61" s="36">
        <v>255.34</v>
      </c>
    </row>
    <row r="62" spans="1:5" x14ac:dyDescent="0.25">
      <c r="A62" s="33" t="s">
        <v>142</v>
      </c>
      <c r="B62" s="33" t="s">
        <v>150</v>
      </c>
      <c r="C62" s="64">
        <v>145.79166599999999</v>
      </c>
      <c r="D62" s="33">
        <v>167.29166599999999</v>
      </c>
      <c r="E62" s="35">
        <v>154.12</v>
      </c>
    </row>
    <row r="63" spans="1:5" x14ac:dyDescent="0.25">
      <c r="A63" s="34" t="s">
        <v>143</v>
      </c>
      <c r="B63" s="34" t="s">
        <v>150</v>
      </c>
      <c r="C63" s="65">
        <v>419.40831299999996</v>
      </c>
      <c r="D63" s="34">
        <v>419.716657</v>
      </c>
      <c r="E63" s="36">
        <v>375.23</v>
      </c>
    </row>
    <row r="64" spans="1:5" x14ac:dyDescent="0.25">
      <c r="A64" s="33" t="s">
        <v>144</v>
      </c>
      <c r="B64" s="33" t="s">
        <v>150</v>
      </c>
      <c r="C64" s="64">
        <v>165.60833100000002</v>
      </c>
      <c r="D64" s="33">
        <v>161.47999999999999</v>
      </c>
      <c r="E64" s="35">
        <v>153.44999999999999</v>
      </c>
    </row>
    <row r="65" spans="1:5" x14ac:dyDescent="0.25">
      <c r="A65" s="34" t="s">
        <v>145</v>
      </c>
      <c r="B65" s="34" t="s">
        <v>150</v>
      </c>
      <c r="C65" s="65">
        <v>191.19165099999998</v>
      </c>
      <c r="D65" s="65">
        <v>207.24999400000002</v>
      </c>
      <c r="E65" s="36">
        <v>199.16</v>
      </c>
    </row>
    <row r="66" spans="1:5" x14ac:dyDescent="0.25">
      <c r="A66" s="33" t="s">
        <v>146</v>
      </c>
      <c r="B66" s="33" t="s">
        <v>150</v>
      </c>
      <c r="C66" s="64">
        <v>0</v>
      </c>
      <c r="D66" s="64">
        <v>0</v>
      </c>
      <c r="E66" s="33">
        <v>0</v>
      </c>
    </row>
    <row r="67" spans="1:5" x14ac:dyDescent="0.25">
      <c r="A67" s="34" t="s">
        <v>136</v>
      </c>
      <c r="B67" s="34" t="s">
        <v>151</v>
      </c>
      <c r="C67" s="65">
        <v>271</v>
      </c>
      <c r="D67" s="34">
        <v>218</v>
      </c>
      <c r="E67" s="36">
        <v>457</v>
      </c>
    </row>
    <row r="68" spans="1:5" x14ac:dyDescent="0.25">
      <c r="A68" s="33" t="s">
        <v>138</v>
      </c>
      <c r="B68" s="33" t="s">
        <v>151</v>
      </c>
      <c r="C68" s="64">
        <v>0</v>
      </c>
      <c r="D68" s="33"/>
      <c r="E68" s="33">
        <v>0</v>
      </c>
    </row>
    <row r="69" spans="1:5" x14ac:dyDescent="0.25">
      <c r="A69" s="34" t="s">
        <v>139</v>
      </c>
      <c r="B69" s="34" t="s">
        <v>151</v>
      </c>
      <c r="C69" s="65">
        <v>0</v>
      </c>
      <c r="D69" s="34"/>
      <c r="E69" s="34">
        <v>0</v>
      </c>
    </row>
    <row r="70" spans="1:5" x14ac:dyDescent="0.25">
      <c r="A70" s="33" t="s">
        <v>140</v>
      </c>
      <c r="B70" s="33" t="s">
        <v>151</v>
      </c>
      <c r="C70" s="64">
        <v>0</v>
      </c>
      <c r="D70" s="33"/>
      <c r="E70" s="33">
        <v>0</v>
      </c>
    </row>
    <row r="71" spans="1:5" x14ac:dyDescent="0.25">
      <c r="A71" s="34" t="s">
        <v>141</v>
      </c>
      <c r="B71" s="34" t="s">
        <v>151</v>
      </c>
      <c r="C71" s="65">
        <v>0</v>
      </c>
      <c r="D71" s="34"/>
      <c r="E71" s="34">
        <v>0</v>
      </c>
    </row>
    <row r="72" spans="1:5" x14ac:dyDescent="0.25">
      <c r="A72" s="33" t="s">
        <v>142</v>
      </c>
      <c r="B72" s="33" t="s">
        <v>151</v>
      </c>
      <c r="C72" s="64">
        <v>0</v>
      </c>
      <c r="D72" s="33"/>
      <c r="E72" s="33">
        <v>0</v>
      </c>
    </row>
    <row r="73" spans="1:5" x14ac:dyDescent="0.25">
      <c r="A73" s="34" t="s">
        <v>143</v>
      </c>
      <c r="B73" s="34" t="s">
        <v>151</v>
      </c>
      <c r="C73" s="65">
        <v>0</v>
      </c>
      <c r="D73" s="34"/>
      <c r="E73" s="34">
        <v>0</v>
      </c>
    </row>
    <row r="74" spans="1:5" x14ac:dyDescent="0.25">
      <c r="A74" s="33" t="s">
        <v>144</v>
      </c>
      <c r="B74" s="33" t="s">
        <v>151</v>
      </c>
      <c r="C74" s="64">
        <v>0</v>
      </c>
      <c r="D74" s="33"/>
      <c r="E74" s="33">
        <v>0</v>
      </c>
    </row>
    <row r="75" spans="1:5" x14ac:dyDescent="0.25">
      <c r="A75" s="34" t="s">
        <v>145</v>
      </c>
      <c r="B75" s="34" t="s">
        <v>151</v>
      </c>
      <c r="C75" s="65">
        <v>0</v>
      </c>
      <c r="D75" s="34"/>
      <c r="E75" s="34">
        <v>0</v>
      </c>
    </row>
    <row r="76" spans="1:5" x14ac:dyDescent="0.25">
      <c r="A76" s="33" t="s">
        <v>146</v>
      </c>
      <c r="B76" s="33" t="s">
        <v>151</v>
      </c>
      <c r="C76" s="64">
        <v>0</v>
      </c>
      <c r="D76" s="33"/>
      <c r="E76" s="33">
        <v>0</v>
      </c>
    </row>
    <row r="77" spans="1:5" x14ac:dyDescent="0.25">
      <c r="A77" s="34" t="s">
        <v>139</v>
      </c>
      <c r="B77" s="34" t="s">
        <v>147</v>
      </c>
      <c r="C77" s="65">
        <v>5.0600000000000005</v>
      </c>
      <c r="D77" s="34">
        <v>14.450000000000001</v>
      </c>
      <c r="E77" s="36">
        <v>11.07</v>
      </c>
    </row>
    <row r="78" spans="1:5" x14ac:dyDescent="0.25">
      <c r="A78" s="33" t="s">
        <v>140</v>
      </c>
      <c r="B78" s="33" t="s">
        <v>147</v>
      </c>
      <c r="C78" s="64">
        <v>15.27</v>
      </c>
      <c r="D78" s="33">
        <v>16.59</v>
      </c>
      <c r="E78" s="35">
        <v>12.7</v>
      </c>
    </row>
    <row r="79" spans="1:5" x14ac:dyDescent="0.25">
      <c r="A79" s="34" t="s">
        <v>141</v>
      </c>
      <c r="B79" s="34" t="s">
        <v>147</v>
      </c>
      <c r="C79" s="65">
        <v>7.3</v>
      </c>
      <c r="D79" s="34">
        <v>6.34</v>
      </c>
      <c r="E79" s="36">
        <v>9.6</v>
      </c>
    </row>
    <row r="80" spans="1:5" x14ac:dyDescent="0.25">
      <c r="A80" s="33" t="s">
        <v>142</v>
      </c>
      <c r="B80" s="33" t="s">
        <v>147</v>
      </c>
      <c r="C80" s="64">
        <v>12.15</v>
      </c>
      <c r="D80" s="52">
        <v>14.600000000000001</v>
      </c>
      <c r="E80" s="35">
        <v>8.57</v>
      </c>
    </row>
    <row r="81" spans="1:5" x14ac:dyDescent="0.25">
      <c r="A81" s="34" t="s">
        <v>143</v>
      </c>
      <c r="B81" s="34" t="s">
        <v>147</v>
      </c>
      <c r="C81" s="65">
        <v>17.600000000000001</v>
      </c>
      <c r="D81" s="34">
        <v>23.74</v>
      </c>
      <c r="E81" s="36">
        <v>16.16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7EC80-6BA6-4409-A74A-AA8F43F20A26}">
  <dimension ref="A1:F961"/>
  <sheetViews>
    <sheetView workbookViewId="0">
      <selection activeCell="C11" sqref="C11"/>
    </sheetView>
  </sheetViews>
  <sheetFormatPr baseColWidth="10" defaultColWidth="8.77734375" defaultRowHeight="13.2" x14ac:dyDescent="0.25"/>
  <sheetData>
    <row r="1" spans="1:6" x14ac:dyDescent="0.25">
      <c r="A1" t="s">
        <v>0</v>
      </c>
      <c r="B1" t="s">
        <v>1</v>
      </c>
      <c r="C1" t="s">
        <v>46</v>
      </c>
      <c r="D1" t="s">
        <v>41</v>
      </c>
      <c r="E1" t="s">
        <v>4</v>
      </c>
      <c r="F1" t="s">
        <v>5</v>
      </c>
    </row>
    <row r="2" spans="1:6" x14ac:dyDescent="0.25">
      <c r="A2" t="s">
        <v>6</v>
      </c>
      <c r="B2" t="s">
        <v>1</v>
      </c>
      <c r="C2" t="s">
        <v>47</v>
      </c>
      <c r="D2" t="s">
        <v>42</v>
      </c>
      <c r="E2" t="s">
        <v>8</v>
      </c>
      <c r="F2" s="2">
        <v>-286.78199999999998</v>
      </c>
    </row>
    <row r="3" spans="1:6" x14ac:dyDescent="0.25">
      <c r="A3" t="s">
        <v>6</v>
      </c>
      <c r="B3" t="s">
        <v>1</v>
      </c>
      <c r="C3" t="s">
        <v>47</v>
      </c>
      <c r="D3" t="s">
        <v>42</v>
      </c>
      <c r="E3" t="s">
        <v>9</v>
      </c>
      <c r="F3" s="2">
        <v>-31289.656999999999</v>
      </c>
    </row>
    <row r="4" spans="1:6" x14ac:dyDescent="0.25">
      <c r="A4" t="s">
        <v>6</v>
      </c>
      <c r="B4" t="s">
        <v>1</v>
      </c>
      <c r="C4" t="s">
        <v>47</v>
      </c>
      <c r="D4" t="s">
        <v>42</v>
      </c>
      <c r="E4" t="s">
        <v>10</v>
      </c>
      <c r="F4" s="2">
        <v>-18566.216</v>
      </c>
    </row>
    <row r="5" spans="1:6" x14ac:dyDescent="0.25">
      <c r="A5" t="s">
        <v>6</v>
      </c>
      <c r="B5" t="s">
        <v>1</v>
      </c>
      <c r="C5" t="s">
        <v>47</v>
      </c>
      <c r="D5" t="s">
        <v>42</v>
      </c>
      <c r="E5" t="s">
        <v>11</v>
      </c>
      <c r="F5" s="2">
        <v>-34661.724000000002</v>
      </c>
    </row>
    <row r="6" spans="1:6" x14ac:dyDescent="0.25">
      <c r="A6" t="s">
        <v>6</v>
      </c>
      <c r="B6" t="s">
        <v>1</v>
      </c>
      <c r="C6" t="s">
        <v>47</v>
      </c>
      <c r="D6" t="s">
        <v>42</v>
      </c>
      <c r="E6" t="s">
        <v>12</v>
      </c>
      <c r="F6" s="2">
        <v>-11250.657999999999</v>
      </c>
    </row>
    <row r="7" spans="1:6" x14ac:dyDescent="0.25">
      <c r="A7" t="s">
        <v>6</v>
      </c>
      <c r="B7" t="s">
        <v>1</v>
      </c>
      <c r="C7" t="s">
        <v>47</v>
      </c>
      <c r="D7" t="s">
        <v>42</v>
      </c>
      <c r="E7" t="s">
        <v>13</v>
      </c>
      <c r="F7" s="2">
        <v>-28943.648000000001</v>
      </c>
    </row>
    <row r="8" spans="1:6" x14ac:dyDescent="0.25">
      <c r="A8" t="s">
        <v>6</v>
      </c>
      <c r="B8" t="s">
        <v>1</v>
      </c>
      <c r="C8" t="s">
        <v>47</v>
      </c>
      <c r="D8" t="s">
        <v>42</v>
      </c>
      <c r="E8" t="s">
        <v>14</v>
      </c>
      <c r="F8" s="2">
        <v>-36315.19</v>
      </c>
    </row>
    <row r="9" spans="1:6" x14ac:dyDescent="0.25">
      <c r="A9" t="s">
        <v>6</v>
      </c>
      <c r="B9" t="s">
        <v>1</v>
      </c>
      <c r="C9" t="s">
        <v>47</v>
      </c>
      <c r="D9" t="s">
        <v>42</v>
      </c>
      <c r="E9" t="s">
        <v>15</v>
      </c>
      <c r="F9" s="2">
        <v>-1654.329</v>
      </c>
    </row>
    <row r="10" spans="1:6" x14ac:dyDescent="0.25">
      <c r="A10" t="s">
        <v>6</v>
      </c>
      <c r="B10" t="s">
        <v>1</v>
      </c>
      <c r="C10" t="s">
        <v>47</v>
      </c>
      <c r="D10" t="s">
        <v>42</v>
      </c>
      <c r="E10" t="s">
        <v>16</v>
      </c>
      <c r="F10" s="2">
        <v>-2005.5519999999999</v>
      </c>
    </row>
    <row r="11" spans="1:6" x14ac:dyDescent="0.25">
      <c r="A11" t="s">
        <v>6</v>
      </c>
      <c r="B11" t="s">
        <v>1</v>
      </c>
      <c r="C11" t="s">
        <v>47</v>
      </c>
      <c r="D11" t="s">
        <v>42</v>
      </c>
      <c r="E11" t="s">
        <v>17</v>
      </c>
      <c r="F11" s="2">
        <v>-1904.1020000000001</v>
      </c>
    </row>
    <row r="12" spans="1:6" x14ac:dyDescent="0.25">
      <c r="A12" t="s">
        <v>6</v>
      </c>
      <c r="B12" t="s">
        <v>1</v>
      </c>
      <c r="C12" t="s">
        <v>47</v>
      </c>
      <c r="D12" t="s">
        <v>43</v>
      </c>
      <c r="E12" t="s">
        <v>8</v>
      </c>
      <c r="F12" s="1">
        <v>0</v>
      </c>
    </row>
    <row r="13" spans="1:6" x14ac:dyDescent="0.25">
      <c r="A13" t="s">
        <v>6</v>
      </c>
      <c r="B13" t="s">
        <v>1</v>
      </c>
      <c r="C13" t="s">
        <v>47</v>
      </c>
      <c r="D13" t="s">
        <v>43</v>
      </c>
      <c r="E13" t="s">
        <v>9</v>
      </c>
      <c r="F13" s="1">
        <v>0</v>
      </c>
    </row>
    <row r="14" spans="1:6" x14ac:dyDescent="0.25">
      <c r="A14" t="s">
        <v>6</v>
      </c>
      <c r="B14" t="s">
        <v>1</v>
      </c>
      <c r="C14" t="s">
        <v>47</v>
      </c>
      <c r="D14" t="s">
        <v>43</v>
      </c>
      <c r="E14" t="s">
        <v>10</v>
      </c>
      <c r="F14" s="1">
        <v>0</v>
      </c>
    </row>
    <row r="15" spans="1:6" x14ac:dyDescent="0.25">
      <c r="A15" t="s">
        <v>6</v>
      </c>
      <c r="B15" t="s">
        <v>1</v>
      </c>
      <c r="C15" t="s">
        <v>47</v>
      </c>
      <c r="D15" t="s">
        <v>43</v>
      </c>
      <c r="E15" t="s">
        <v>11</v>
      </c>
      <c r="F15" s="1">
        <v>0</v>
      </c>
    </row>
    <row r="16" spans="1:6" x14ac:dyDescent="0.25">
      <c r="A16" t="s">
        <v>6</v>
      </c>
      <c r="B16" t="s">
        <v>1</v>
      </c>
      <c r="C16" t="s">
        <v>47</v>
      </c>
      <c r="D16" t="s">
        <v>43</v>
      </c>
      <c r="E16" t="s">
        <v>12</v>
      </c>
      <c r="F16" s="1">
        <v>0</v>
      </c>
    </row>
    <row r="17" spans="1:6" x14ac:dyDescent="0.25">
      <c r="A17" t="s">
        <v>6</v>
      </c>
      <c r="B17" t="s">
        <v>1</v>
      </c>
      <c r="C17" t="s">
        <v>47</v>
      </c>
      <c r="D17" t="s">
        <v>43</v>
      </c>
      <c r="E17" t="s">
        <v>13</v>
      </c>
      <c r="F17" s="1">
        <v>0</v>
      </c>
    </row>
    <row r="18" spans="1:6" x14ac:dyDescent="0.25">
      <c r="A18" t="s">
        <v>6</v>
      </c>
      <c r="B18" t="s">
        <v>1</v>
      </c>
      <c r="C18" t="s">
        <v>47</v>
      </c>
      <c r="D18" t="s">
        <v>43</v>
      </c>
      <c r="E18" t="s">
        <v>14</v>
      </c>
      <c r="F18" s="1">
        <v>0</v>
      </c>
    </row>
    <row r="19" spans="1:6" x14ac:dyDescent="0.25">
      <c r="A19" t="s">
        <v>6</v>
      </c>
      <c r="B19" t="s">
        <v>1</v>
      </c>
      <c r="C19" t="s">
        <v>47</v>
      </c>
      <c r="D19" t="s">
        <v>43</v>
      </c>
      <c r="E19" t="s">
        <v>15</v>
      </c>
      <c r="F19" s="1">
        <v>0</v>
      </c>
    </row>
    <row r="20" spans="1:6" x14ac:dyDescent="0.25">
      <c r="A20" t="s">
        <v>6</v>
      </c>
      <c r="B20" t="s">
        <v>1</v>
      </c>
      <c r="C20" t="s">
        <v>47</v>
      </c>
      <c r="D20" t="s">
        <v>43</v>
      </c>
      <c r="E20" t="s">
        <v>16</v>
      </c>
      <c r="F20" s="1">
        <v>0</v>
      </c>
    </row>
    <row r="21" spans="1:6" x14ac:dyDescent="0.25">
      <c r="A21" t="s">
        <v>6</v>
      </c>
      <c r="B21" t="s">
        <v>1</v>
      </c>
      <c r="C21" t="s">
        <v>47</v>
      </c>
      <c r="D21" t="s">
        <v>43</v>
      </c>
      <c r="E21" t="s">
        <v>17</v>
      </c>
      <c r="F21" s="1">
        <v>0</v>
      </c>
    </row>
    <row r="22" spans="1:6" x14ac:dyDescent="0.25">
      <c r="A22" t="s">
        <v>6</v>
      </c>
      <c r="B22" t="s">
        <v>1</v>
      </c>
      <c r="C22" t="s">
        <v>47</v>
      </c>
      <c r="D22" t="s">
        <v>44</v>
      </c>
      <c r="E22" t="s">
        <v>8</v>
      </c>
      <c r="F22" s="1">
        <v>0</v>
      </c>
    </row>
    <row r="23" spans="1:6" x14ac:dyDescent="0.25">
      <c r="A23" t="s">
        <v>6</v>
      </c>
      <c r="B23" t="s">
        <v>1</v>
      </c>
      <c r="C23" t="s">
        <v>47</v>
      </c>
      <c r="D23" t="s">
        <v>44</v>
      </c>
      <c r="E23" t="s">
        <v>9</v>
      </c>
      <c r="F23" s="1">
        <v>0</v>
      </c>
    </row>
    <row r="24" spans="1:6" x14ac:dyDescent="0.25">
      <c r="A24" t="s">
        <v>6</v>
      </c>
      <c r="B24" t="s">
        <v>1</v>
      </c>
      <c r="C24" t="s">
        <v>47</v>
      </c>
      <c r="D24" t="s">
        <v>44</v>
      </c>
      <c r="E24" t="s">
        <v>10</v>
      </c>
      <c r="F24" s="1">
        <v>0</v>
      </c>
    </row>
    <row r="25" spans="1:6" x14ac:dyDescent="0.25">
      <c r="A25" t="s">
        <v>6</v>
      </c>
      <c r="B25" t="s">
        <v>1</v>
      </c>
      <c r="C25" t="s">
        <v>47</v>
      </c>
      <c r="D25" t="s">
        <v>44</v>
      </c>
      <c r="E25" t="s">
        <v>11</v>
      </c>
      <c r="F25" s="1">
        <v>0</v>
      </c>
    </row>
    <row r="26" spans="1:6" x14ac:dyDescent="0.25">
      <c r="A26" t="s">
        <v>6</v>
      </c>
      <c r="B26" t="s">
        <v>1</v>
      </c>
      <c r="C26" t="s">
        <v>47</v>
      </c>
      <c r="D26" t="s">
        <v>44</v>
      </c>
      <c r="E26" t="s">
        <v>12</v>
      </c>
      <c r="F26" s="1">
        <v>0</v>
      </c>
    </row>
    <row r="27" spans="1:6" x14ac:dyDescent="0.25">
      <c r="A27" t="s">
        <v>6</v>
      </c>
      <c r="B27" t="s">
        <v>1</v>
      </c>
      <c r="C27" t="s">
        <v>47</v>
      </c>
      <c r="D27" t="s">
        <v>44</v>
      </c>
      <c r="E27" t="s">
        <v>13</v>
      </c>
      <c r="F27" s="1">
        <v>0</v>
      </c>
    </row>
    <row r="28" spans="1:6" x14ac:dyDescent="0.25">
      <c r="A28" t="s">
        <v>6</v>
      </c>
      <c r="B28" t="s">
        <v>1</v>
      </c>
      <c r="C28" t="s">
        <v>47</v>
      </c>
      <c r="D28" t="s">
        <v>44</v>
      </c>
      <c r="E28" t="s">
        <v>14</v>
      </c>
      <c r="F28" s="1">
        <v>0</v>
      </c>
    </row>
    <row r="29" spans="1:6" x14ac:dyDescent="0.25">
      <c r="A29" t="s">
        <v>6</v>
      </c>
      <c r="B29" t="s">
        <v>1</v>
      </c>
      <c r="C29" t="s">
        <v>47</v>
      </c>
      <c r="D29" t="s">
        <v>44</v>
      </c>
      <c r="E29" t="s">
        <v>15</v>
      </c>
      <c r="F29" s="1">
        <v>0</v>
      </c>
    </row>
    <row r="30" spans="1:6" x14ac:dyDescent="0.25">
      <c r="A30" t="s">
        <v>6</v>
      </c>
      <c r="B30" t="s">
        <v>1</v>
      </c>
      <c r="C30" t="s">
        <v>47</v>
      </c>
      <c r="D30" t="s">
        <v>44</v>
      </c>
      <c r="E30" t="s">
        <v>16</v>
      </c>
      <c r="F30" s="1">
        <v>0</v>
      </c>
    </row>
    <row r="31" spans="1:6" x14ac:dyDescent="0.25">
      <c r="A31" t="s">
        <v>6</v>
      </c>
      <c r="B31" t="s">
        <v>1</v>
      </c>
      <c r="C31" t="s">
        <v>47</v>
      </c>
      <c r="D31" t="s">
        <v>44</v>
      </c>
      <c r="E31" t="s">
        <v>17</v>
      </c>
      <c r="F31" s="1">
        <v>0</v>
      </c>
    </row>
    <row r="32" spans="1:6" x14ac:dyDescent="0.25">
      <c r="A32" t="s">
        <v>6</v>
      </c>
      <c r="B32" t="s">
        <v>1</v>
      </c>
      <c r="C32" t="s">
        <v>47</v>
      </c>
      <c r="D32" t="s">
        <v>45</v>
      </c>
      <c r="E32" t="s">
        <v>8</v>
      </c>
      <c r="F32" s="1">
        <v>0</v>
      </c>
    </row>
    <row r="33" spans="1:6" x14ac:dyDescent="0.25">
      <c r="A33" t="s">
        <v>6</v>
      </c>
      <c r="B33" t="s">
        <v>1</v>
      </c>
      <c r="C33" t="s">
        <v>47</v>
      </c>
      <c r="D33" t="s">
        <v>45</v>
      </c>
      <c r="E33" t="s">
        <v>9</v>
      </c>
      <c r="F33" s="1">
        <v>0</v>
      </c>
    </row>
    <row r="34" spans="1:6" x14ac:dyDescent="0.25">
      <c r="A34" t="s">
        <v>6</v>
      </c>
      <c r="B34" t="s">
        <v>1</v>
      </c>
      <c r="C34" t="s">
        <v>47</v>
      </c>
      <c r="D34" t="s">
        <v>45</v>
      </c>
      <c r="E34" t="s">
        <v>10</v>
      </c>
      <c r="F34" s="1">
        <v>0</v>
      </c>
    </row>
    <row r="35" spans="1:6" x14ac:dyDescent="0.25">
      <c r="A35" t="s">
        <v>6</v>
      </c>
      <c r="B35" t="s">
        <v>1</v>
      </c>
      <c r="C35" t="s">
        <v>47</v>
      </c>
      <c r="D35" t="s">
        <v>45</v>
      </c>
      <c r="E35" t="s">
        <v>11</v>
      </c>
      <c r="F35" s="1">
        <v>0</v>
      </c>
    </row>
    <row r="36" spans="1:6" x14ac:dyDescent="0.25">
      <c r="A36" t="s">
        <v>6</v>
      </c>
      <c r="B36" t="s">
        <v>1</v>
      </c>
      <c r="C36" t="s">
        <v>47</v>
      </c>
      <c r="D36" t="s">
        <v>45</v>
      </c>
      <c r="E36" t="s">
        <v>12</v>
      </c>
      <c r="F36" s="1">
        <v>0</v>
      </c>
    </row>
    <row r="37" spans="1:6" x14ac:dyDescent="0.25">
      <c r="A37" t="s">
        <v>6</v>
      </c>
      <c r="B37" t="s">
        <v>1</v>
      </c>
      <c r="C37" t="s">
        <v>47</v>
      </c>
      <c r="D37" t="s">
        <v>45</v>
      </c>
      <c r="E37" t="s">
        <v>13</v>
      </c>
      <c r="F37" s="1">
        <v>0</v>
      </c>
    </row>
    <row r="38" spans="1:6" x14ac:dyDescent="0.25">
      <c r="A38" t="s">
        <v>6</v>
      </c>
      <c r="B38" t="s">
        <v>1</v>
      </c>
      <c r="C38" t="s">
        <v>47</v>
      </c>
      <c r="D38" t="s">
        <v>45</v>
      </c>
      <c r="E38" t="s">
        <v>14</v>
      </c>
      <c r="F38" s="1">
        <v>0</v>
      </c>
    </row>
    <row r="39" spans="1:6" x14ac:dyDescent="0.25">
      <c r="A39" t="s">
        <v>6</v>
      </c>
      <c r="B39" t="s">
        <v>1</v>
      </c>
      <c r="C39" t="s">
        <v>47</v>
      </c>
      <c r="D39" t="s">
        <v>45</v>
      </c>
      <c r="E39" t="s">
        <v>15</v>
      </c>
      <c r="F39" s="1">
        <v>0</v>
      </c>
    </row>
    <row r="40" spans="1:6" x14ac:dyDescent="0.25">
      <c r="A40" t="s">
        <v>6</v>
      </c>
      <c r="B40" t="s">
        <v>1</v>
      </c>
      <c r="C40" t="s">
        <v>47</v>
      </c>
      <c r="D40" t="s">
        <v>45</v>
      </c>
      <c r="E40" t="s">
        <v>16</v>
      </c>
      <c r="F40" s="1">
        <v>0</v>
      </c>
    </row>
    <row r="41" spans="1:6" x14ac:dyDescent="0.25">
      <c r="A41" t="s">
        <v>6</v>
      </c>
      <c r="B41" t="s">
        <v>1</v>
      </c>
      <c r="C41" t="s">
        <v>47</v>
      </c>
      <c r="D41" t="s">
        <v>45</v>
      </c>
      <c r="E41" t="s">
        <v>17</v>
      </c>
      <c r="F41" s="1">
        <v>0</v>
      </c>
    </row>
    <row r="42" spans="1:6" x14ac:dyDescent="0.25">
      <c r="A42" t="s">
        <v>6</v>
      </c>
      <c r="B42" t="s">
        <v>1</v>
      </c>
      <c r="C42" t="s">
        <v>48</v>
      </c>
      <c r="D42" t="s">
        <v>42</v>
      </c>
      <c r="E42" t="s">
        <v>8</v>
      </c>
      <c r="F42" s="2">
        <v>-1169.153</v>
      </c>
    </row>
    <row r="43" spans="1:6" x14ac:dyDescent="0.25">
      <c r="A43" t="s">
        <v>6</v>
      </c>
      <c r="B43" t="s">
        <v>1</v>
      </c>
      <c r="C43" t="s">
        <v>48</v>
      </c>
      <c r="D43" t="s">
        <v>42</v>
      </c>
      <c r="E43" t="s">
        <v>9</v>
      </c>
      <c r="F43" s="2">
        <v>-2355.86</v>
      </c>
    </row>
    <row r="44" spans="1:6" x14ac:dyDescent="0.25">
      <c r="A44" t="s">
        <v>6</v>
      </c>
      <c r="B44" t="s">
        <v>1</v>
      </c>
      <c r="C44" t="s">
        <v>48</v>
      </c>
      <c r="D44" t="s">
        <v>42</v>
      </c>
      <c r="E44" t="s">
        <v>10</v>
      </c>
      <c r="F44" s="2">
        <v>-5576.8190000000004</v>
      </c>
    </row>
    <row r="45" spans="1:6" x14ac:dyDescent="0.25">
      <c r="A45" t="s">
        <v>6</v>
      </c>
      <c r="B45" t="s">
        <v>1</v>
      </c>
      <c r="C45" t="s">
        <v>48</v>
      </c>
      <c r="D45" t="s">
        <v>42</v>
      </c>
      <c r="E45" t="s">
        <v>11</v>
      </c>
      <c r="F45" s="2">
        <v>-11592.041999999999</v>
      </c>
    </row>
    <row r="46" spans="1:6" x14ac:dyDescent="0.25">
      <c r="A46" t="s">
        <v>6</v>
      </c>
      <c r="B46" t="s">
        <v>1</v>
      </c>
      <c r="C46" t="s">
        <v>48</v>
      </c>
      <c r="D46" t="s">
        <v>42</v>
      </c>
      <c r="E46" t="s">
        <v>12</v>
      </c>
      <c r="F46" s="2">
        <v>-4139.4390000000003</v>
      </c>
    </row>
    <row r="47" spans="1:6" x14ac:dyDescent="0.25">
      <c r="A47" t="s">
        <v>6</v>
      </c>
      <c r="B47" t="s">
        <v>1</v>
      </c>
      <c r="C47" t="s">
        <v>48</v>
      </c>
      <c r="D47" t="s">
        <v>42</v>
      </c>
      <c r="E47" t="s">
        <v>13</v>
      </c>
      <c r="F47" s="2">
        <v>-7019.875</v>
      </c>
    </row>
    <row r="48" spans="1:6" x14ac:dyDescent="0.25">
      <c r="A48" t="s">
        <v>6</v>
      </c>
      <c r="B48" t="s">
        <v>1</v>
      </c>
      <c r="C48" t="s">
        <v>48</v>
      </c>
      <c r="D48" t="s">
        <v>42</v>
      </c>
      <c r="E48" t="s">
        <v>14</v>
      </c>
      <c r="F48" s="2">
        <v>-11106.296</v>
      </c>
    </row>
    <row r="49" spans="1:6" x14ac:dyDescent="0.25">
      <c r="A49" t="s">
        <v>6</v>
      </c>
      <c r="B49" t="s">
        <v>1</v>
      </c>
      <c r="C49" t="s">
        <v>48</v>
      </c>
      <c r="D49" t="s">
        <v>42</v>
      </c>
      <c r="E49" t="s">
        <v>15</v>
      </c>
      <c r="F49" s="2">
        <v>-769.08100000000002</v>
      </c>
    </row>
    <row r="50" spans="1:6" x14ac:dyDescent="0.25">
      <c r="A50" t="s">
        <v>6</v>
      </c>
      <c r="B50" t="s">
        <v>1</v>
      </c>
      <c r="C50" t="s">
        <v>48</v>
      </c>
      <c r="D50" t="s">
        <v>42</v>
      </c>
      <c r="E50" t="s">
        <v>16</v>
      </c>
      <c r="F50" s="2">
        <v>-1486.68</v>
      </c>
    </row>
    <row r="51" spans="1:6" x14ac:dyDescent="0.25">
      <c r="A51" t="s">
        <v>6</v>
      </c>
      <c r="B51" t="s">
        <v>1</v>
      </c>
      <c r="C51" t="s">
        <v>48</v>
      </c>
      <c r="D51" t="s">
        <v>42</v>
      </c>
      <c r="E51" t="s">
        <v>17</v>
      </c>
      <c r="F51" s="2">
        <v>-8975.3279999999995</v>
      </c>
    </row>
    <row r="52" spans="1:6" x14ac:dyDescent="0.25">
      <c r="A52" t="s">
        <v>6</v>
      </c>
      <c r="B52" t="s">
        <v>1</v>
      </c>
      <c r="C52" t="s">
        <v>48</v>
      </c>
      <c r="D52" t="s">
        <v>43</v>
      </c>
      <c r="E52" t="s">
        <v>8</v>
      </c>
      <c r="F52" s="1">
        <v>0</v>
      </c>
    </row>
    <row r="53" spans="1:6" x14ac:dyDescent="0.25">
      <c r="A53" t="s">
        <v>6</v>
      </c>
      <c r="B53" t="s">
        <v>1</v>
      </c>
      <c r="C53" t="s">
        <v>48</v>
      </c>
      <c r="D53" t="s">
        <v>43</v>
      </c>
      <c r="E53" t="s">
        <v>9</v>
      </c>
      <c r="F53" s="2">
        <v>-4677.4859999999999</v>
      </c>
    </row>
    <row r="54" spans="1:6" x14ac:dyDescent="0.25">
      <c r="A54" t="s">
        <v>6</v>
      </c>
      <c r="B54" t="s">
        <v>1</v>
      </c>
      <c r="C54" t="s">
        <v>48</v>
      </c>
      <c r="D54" t="s">
        <v>43</v>
      </c>
      <c r="E54" t="s">
        <v>10</v>
      </c>
      <c r="F54" s="1">
        <v>0</v>
      </c>
    </row>
    <row r="55" spans="1:6" x14ac:dyDescent="0.25">
      <c r="A55" t="s">
        <v>6</v>
      </c>
      <c r="B55" t="s">
        <v>1</v>
      </c>
      <c r="C55" t="s">
        <v>48</v>
      </c>
      <c r="D55" t="s">
        <v>43</v>
      </c>
      <c r="E55" t="s">
        <v>11</v>
      </c>
      <c r="F55" s="2">
        <v>-4787.3850000000002</v>
      </c>
    </row>
    <row r="56" spans="1:6" x14ac:dyDescent="0.25">
      <c r="A56" t="s">
        <v>6</v>
      </c>
      <c r="B56" t="s">
        <v>1</v>
      </c>
      <c r="C56" t="s">
        <v>48</v>
      </c>
      <c r="D56" t="s">
        <v>43</v>
      </c>
      <c r="E56" t="s">
        <v>12</v>
      </c>
      <c r="F56" s="2">
        <v>-2793.748</v>
      </c>
    </row>
    <row r="57" spans="1:6" x14ac:dyDescent="0.25">
      <c r="A57" t="s">
        <v>6</v>
      </c>
      <c r="B57" t="s">
        <v>1</v>
      </c>
      <c r="C57" t="s">
        <v>48</v>
      </c>
      <c r="D57" t="s">
        <v>43</v>
      </c>
      <c r="E57" t="s">
        <v>13</v>
      </c>
      <c r="F57" s="2">
        <v>-3770.8580000000002</v>
      </c>
    </row>
    <row r="58" spans="1:6" x14ac:dyDescent="0.25">
      <c r="A58" t="s">
        <v>6</v>
      </c>
      <c r="B58" t="s">
        <v>1</v>
      </c>
      <c r="C58" t="s">
        <v>48</v>
      </c>
      <c r="D58" t="s">
        <v>43</v>
      </c>
      <c r="E58" t="s">
        <v>14</v>
      </c>
      <c r="F58" s="2">
        <v>-2751.5459999999998</v>
      </c>
    </row>
    <row r="59" spans="1:6" x14ac:dyDescent="0.25">
      <c r="A59" t="s">
        <v>6</v>
      </c>
      <c r="B59" t="s">
        <v>1</v>
      </c>
      <c r="C59" t="s">
        <v>48</v>
      </c>
      <c r="D59" t="s">
        <v>43</v>
      </c>
      <c r="E59" t="s">
        <v>15</v>
      </c>
      <c r="F59" s="1">
        <v>0</v>
      </c>
    </row>
    <row r="60" spans="1:6" x14ac:dyDescent="0.25">
      <c r="A60" t="s">
        <v>6</v>
      </c>
      <c r="B60" t="s">
        <v>1</v>
      </c>
      <c r="C60" t="s">
        <v>48</v>
      </c>
      <c r="D60" t="s">
        <v>43</v>
      </c>
      <c r="E60" t="s">
        <v>16</v>
      </c>
      <c r="F60" s="2">
        <v>-6.1950000000000003</v>
      </c>
    </row>
    <row r="61" spans="1:6" x14ac:dyDescent="0.25">
      <c r="A61" t="s">
        <v>6</v>
      </c>
      <c r="B61" t="s">
        <v>1</v>
      </c>
      <c r="C61" t="s">
        <v>48</v>
      </c>
      <c r="D61" t="s">
        <v>43</v>
      </c>
      <c r="E61" t="s">
        <v>17</v>
      </c>
      <c r="F61" s="1">
        <v>0</v>
      </c>
    </row>
    <row r="62" spans="1:6" x14ac:dyDescent="0.25">
      <c r="A62" t="s">
        <v>6</v>
      </c>
      <c r="B62" t="s">
        <v>1</v>
      </c>
      <c r="C62" t="s">
        <v>48</v>
      </c>
      <c r="D62" t="s">
        <v>44</v>
      </c>
      <c r="E62" t="s">
        <v>8</v>
      </c>
      <c r="F62" s="1">
        <v>0</v>
      </c>
    </row>
    <row r="63" spans="1:6" x14ac:dyDescent="0.25">
      <c r="A63" t="s">
        <v>6</v>
      </c>
      <c r="B63" t="s">
        <v>1</v>
      </c>
      <c r="C63" t="s">
        <v>48</v>
      </c>
      <c r="D63" t="s">
        <v>44</v>
      </c>
      <c r="E63" t="s">
        <v>9</v>
      </c>
      <c r="F63" s="1">
        <v>0</v>
      </c>
    </row>
    <row r="64" spans="1:6" x14ac:dyDescent="0.25">
      <c r="A64" t="s">
        <v>6</v>
      </c>
      <c r="B64" t="s">
        <v>1</v>
      </c>
      <c r="C64" t="s">
        <v>48</v>
      </c>
      <c r="D64" t="s">
        <v>44</v>
      </c>
      <c r="E64" t="s">
        <v>10</v>
      </c>
      <c r="F64" s="1">
        <v>0</v>
      </c>
    </row>
    <row r="65" spans="1:6" x14ac:dyDescent="0.25">
      <c r="A65" t="s">
        <v>6</v>
      </c>
      <c r="B65" t="s">
        <v>1</v>
      </c>
      <c r="C65" t="s">
        <v>48</v>
      </c>
      <c r="D65" t="s">
        <v>44</v>
      </c>
      <c r="E65" t="s">
        <v>11</v>
      </c>
      <c r="F65" s="1">
        <v>0</v>
      </c>
    </row>
    <row r="66" spans="1:6" x14ac:dyDescent="0.25">
      <c r="A66" t="s">
        <v>6</v>
      </c>
      <c r="B66" t="s">
        <v>1</v>
      </c>
      <c r="C66" t="s">
        <v>48</v>
      </c>
      <c r="D66" t="s">
        <v>44</v>
      </c>
      <c r="E66" t="s">
        <v>12</v>
      </c>
      <c r="F66" s="1">
        <v>0</v>
      </c>
    </row>
    <row r="67" spans="1:6" x14ac:dyDescent="0.25">
      <c r="A67" t="s">
        <v>6</v>
      </c>
      <c r="B67" t="s">
        <v>1</v>
      </c>
      <c r="C67" t="s">
        <v>48</v>
      </c>
      <c r="D67" t="s">
        <v>44</v>
      </c>
      <c r="E67" t="s">
        <v>13</v>
      </c>
      <c r="F67" s="1">
        <v>0</v>
      </c>
    </row>
    <row r="68" spans="1:6" x14ac:dyDescent="0.25">
      <c r="A68" t="s">
        <v>6</v>
      </c>
      <c r="B68" t="s">
        <v>1</v>
      </c>
      <c r="C68" t="s">
        <v>48</v>
      </c>
      <c r="D68" t="s">
        <v>44</v>
      </c>
      <c r="E68" t="s">
        <v>14</v>
      </c>
      <c r="F68" s="1">
        <v>0</v>
      </c>
    </row>
    <row r="69" spans="1:6" x14ac:dyDescent="0.25">
      <c r="A69" t="s">
        <v>6</v>
      </c>
      <c r="B69" t="s">
        <v>1</v>
      </c>
      <c r="C69" t="s">
        <v>48</v>
      </c>
      <c r="D69" t="s">
        <v>44</v>
      </c>
      <c r="E69" t="s">
        <v>15</v>
      </c>
      <c r="F69" s="1">
        <v>0</v>
      </c>
    </row>
    <row r="70" spans="1:6" x14ac:dyDescent="0.25">
      <c r="A70" t="s">
        <v>6</v>
      </c>
      <c r="B70" t="s">
        <v>1</v>
      </c>
      <c r="C70" t="s">
        <v>48</v>
      </c>
      <c r="D70" t="s">
        <v>44</v>
      </c>
      <c r="E70" t="s">
        <v>16</v>
      </c>
      <c r="F70" s="1">
        <v>0</v>
      </c>
    </row>
    <row r="71" spans="1:6" x14ac:dyDescent="0.25">
      <c r="A71" t="s">
        <v>6</v>
      </c>
      <c r="B71" t="s">
        <v>1</v>
      </c>
      <c r="C71" t="s">
        <v>48</v>
      </c>
      <c r="D71" t="s">
        <v>44</v>
      </c>
      <c r="E71" t="s">
        <v>17</v>
      </c>
      <c r="F71" s="1">
        <v>0</v>
      </c>
    </row>
    <row r="72" spans="1:6" x14ac:dyDescent="0.25">
      <c r="A72" t="s">
        <v>6</v>
      </c>
      <c r="B72" t="s">
        <v>1</v>
      </c>
      <c r="C72" t="s">
        <v>48</v>
      </c>
      <c r="D72" t="s">
        <v>45</v>
      </c>
      <c r="E72" t="s">
        <v>8</v>
      </c>
      <c r="F72" s="1">
        <v>0</v>
      </c>
    </row>
    <row r="73" spans="1:6" x14ac:dyDescent="0.25">
      <c r="A73" t="s">
        <v>6</v>
      </c>
      <c r="B73" t="s">
        <v>1</v>
      </c>
      <c r="C73" t="s">
        <v>48</v>
      </c>
      <c r="D73" t="s">
        <v>45</v>
      </c>
      <c r="E73" t="s">
        <v>9</v>
      </c>
      <c r="F73" s="1">
        <v>0</v>
      </c>
    </row>
    <row r="74" spans="1:6" x14ac:dyDescent="0.25">
      <c r="A74" t="s">
        <v>6</v>
      </c>
      <c r="B74" t="s">
        <v>1</v>
      </c>
      <c r="C74" t="s">
        <v>48</v>
      </c>
      <c r="D74" t="s">
        <v>45</v>
      </c>
      <c r="E74" t="s">
        <v>10</v>
      </c>
      <c r="F74" s="1">
        <v>0</v>
      </c>
    </row>
    <row r="75" spans="1:6" x14ac:dyDescent="0.25">
      <c r="A75" t="s">
        <v>6</v>
      </c>
      <c r="B75" t="s">
        <v>1</v>
      </c>
      <c r="C75" t="s">
        <v>48</v>
      </c>
      <c r="D75" t="s">
        <v>45</v>
      </c>
      <c r="E75" t="s">
        <v>11</v>
      </c>
      <c r="F75" s="1">
        <v>0</v>
      </c>
    </row>
    <row r="76" spans="1:6" x14ac:dyDescent="0.25">
      <c r="A76" t="s">
        <v>6</v>
      </c>
      <c r="B76" t="s">
        <v>1</v>
      </c>
      <c r="C76" t="s">
        <v>48</v>
      </c>
      <c r="D76" t="s">
        <v>45</v>
      </c>
      <c r="E76" t="s">
        <v>12</v>
      </c>
      <c r="F76" s="1">
        <v>0</v>
      </c>
    </row>
    <row r="77" spans="1:6" x14ac:dyDescent="0.25">
      <c r="A77" t="s">
        <v>6</v>
      </c>
      <c r="B77" t="s">
        <v>1</v>
      </c>
      <c r="C77" t="s">
        <v>48</v>
      </c>
      <c r="D77" t="s">
        <v>45</v>
      </c>
      <c r="E77" t="s">
        <v>13</v>
      </c>
      <c r="F77" s="1">
        <v>0</v>
      </c>
    </row>
    <row r="78" spans="1:6" x14ac:dyDescent="0.25">
      <c r="A78" t="s">
        <v>6</v>
      </c>
      <c r="B78" t="s">
        <v>1</v>
      </c>
      <c r="C78" t="s">
        <v>48</v>
      </c>
      <c r="D78" t="s">
        <v>45</v>
      </c>
      <c r="E78" t="s">
        <v>14</v>
      </c>
      <c r="F78" s="1">
        <v>0</v>
      </c>
    </row>
    <row r="79" spans="1:6" x14ac:dyDescent="0.25">
      <c r="A79" t="s">
        <v>6</v>
      </c>
      <c r="B79" t="s">
        <v>1</v>
      </c>
      <c r="C79" t="s">
        <v>48</v>
      </c>
      <c r="D79" t="s">
        <v>45</v>
      </c>
      <c r="E79" t="s">
        <v>15</v>
      </c>
      <c r="F79" s="1">
        <v>0</v>
      </c>
    </row>
    <row r="80" spans="1:6" x14ac:dyDescent="0.25">
      <c r="A80" t="s">
        <v>6</v>
      </c>
      <c r="B80" t="s">
        <v>1</v>
      </c>
      <c r="C80" t="s">
        <v>48</v>
      </c>
      <c r="D80" t="s">
        <v>45</v>
      </c>
      <c r="E80" t="s">
        <v>16</v>
      </c>
      <c r="F80" s="1">
        <v>0</v>
      </c>
    </row>
    <row r="81" spans="1:6" x14ac:dyDescent="0.25">
      <c r="A81" t="s">
        <v>6</v>
      </c>
      <c r="B81" t="s">
        <v>1</v>
      </c>
      <c r="C81" t="s">
        <v>48</v>
      </c>
      <c r="D81" t="s">
        <v>45</v>
      </c>
      <c r="E81" t="s">
        <v>17</v>
      </c>
      <c r="F81" s="1">
        <v>0</v>
      </c>
    </row>
    <row r="82" spans="1:6" x14ac:dyDescent="0.25">
      <c r="A82" t="s">
        <v>6</v>
      </c>
      <c r="B82" t="s">
        <v>1</v>
      </c>
      <c r="C82" t="s">
        <v>49</v>
      </c>
      <c r="D82" t="s">
        <v>42</v>
      </c>
      <c r="E82" t="s">
        <v>8</v>
      </c>
      <c r="F82" s="2">
        <v>-3738.2269999999999</v>
      </c>
    </row>
    <row r="83" spans="1:6" x14ac:dyDescent="0.25">
      <c r="A83" t="s">
        <v>6</v>
      </c>
      <c r="B83" t="s">
        <v>1</v>
      </c>
      <c r="C83" t="s">
        <v>49</v>
      </c>
      <c r="D83" t="s">
        <v>42</v>
      </c>
      <c r="E83" t="s">
        <v>9</v>
      </c>
      <c r="F83" s="2">
        <v>-1543.1990000000001</v>
      </c>
    </row>
    <row r="84" spans="1:6" x14ac:dyDescent="0.25">
      <c r="A84" t="s">
        <v>6</v>
      </c>
      <c r="B84" t="s">
        <v>1</v>
      </c>
      <c r="C84" t="s">
        <v>49</v>
      </c>
      <c r="D84" t="s">
        <v>42</v>
      </c>
      <c r="E84" t="s">
        <v>10</v>
      </c>
      <c r="F84" s="2">
        <v>-2858.848</v>
      </c>
    </row>
    <row r="85" spans="1:6" x14ac:dyDescent="0.25">
      <c r="A85" t="s">
        <v>6</v>
      </c>
      <c r="B85" t="s">
        <v>1</v>
      </c>
      <c r="C85" t="s">
        <v>49</v>
      </c>
      <c r="D85" t="s">
        <v>42</v>
      </c>
      <c r="E85" t="s">
        <v>11</v>
      </c>
      <c r="F85" s="2">
        <v>-8531.1759999999995</v>
      </c>
    </row>
    <row r="86" spans="1:6" x14ac:dyDescent="0.25">
      <c r="A86" t="s">
        <v>6</v>
      </c>
      <c r="B86" t="s">
        <v>1</v>
      </c>
      <c r="C86" t="s">
        <v>49</v>
      </c>
      <c r="D86" t="s">
        <v>42</v>
      </c>
      <c r="E86" t="s">
        <v>12</v>
      </c>
      <c r="F86" s="2">
        <v>-4128.567</v>
      </c>
    </row>
    <row r="87" spans="1:6" x14ac:dyDescent="0.25">
      <c r="A87" t="s">
        <v>6</v>
      </c>
      <c r="B87" t="s">
        <v>1</v>
      </c>
      <c r="C87" t="s">
        <v>49</v>
      </c>
      <c r="D87" t="s">
        <v>42</v>
      </c>
      <c r="E87" t="s">
        <v>13</v>
      </c>
      <c r="F87" s="2">
        <v>-17823.998</v>
      </c>
    </row>
    <row r="88" spans="1:6" x14ac:dyDescent="0.25">
      <c r="A88" t="s">
        <v>6</v>
      </c>
      <c r="B88" t="s">
        <v>1</v>
      </c>
      <c r="C88" t="s">
        <v>49</v>
      </c>
      <c r="D88" t="s">
        <v>42</v>
      </c>
      <c r="E88" t="s">
        <v>14</v>
      </c>
      <c r="F88" s="2">
        <v>-22201.633999999998</v>
      </c>
    </row>
    <row r="89" spans="1:6" x14ac:dyDescent="0.25">
      <c r="A89" t="s">
        <v>6</v>
      </c>
      <c r="B89" t="s">
        <v>1</v>
      </c>
      <c r="C89" t="s">
        <v>49</v>
      </c>
      <c r="D89" t="s">
        <v>42</v>
      </c>
      <c r="E89" t="s">
        <v>15</v>
      </c>
      <c r="F89" s="1">
        <v>0</v>
      </c>
    </row>
    <row r="90" spans="1:6" x14ac:dyDescent="0.25">
      <c r="A90" t="s">
        <v>6</v>
      </c>
      <c r="B90" t="s">
        <v>1</v>
      </c>
      <c r="C90" t="s">
        <v>49</v>
      </c>
      <c r="D90" t="s">
        <v>42</v>
      </c>
      <c r="E90" t="s">
        <v>16</v>
      </c>
      <c r="F90" s="1">
        <v>0</v>
      </c>
    </row>
    <row r="91" spans="1:6" x14ac:dyDescent="0.25">
      <c r="A91" t="s">
        <v>6</v>
      </c>
      <c r="B91" t="s">
        <v>1</v>
      </c>
      <c r="C91" t="s">
        <v>49</v>
      </c>
      <c r="D91" t="s">
        <v>42</v>
      </c>
      <c r="E91" t="s">
        <v>17</v>
      </c>
      <c r="F91" s="2">
        <v>-4875.9089999999997</v>
      </c>
    </row>
    <row r="92" spans="1:6" x14ac:dyDescent="0.25">
      <c r="A92" t="s">
        <v>6</v>
      </c>
      <c r="B92" t="s">
        <v>1</v>
      </c>
      <c r="C92" t="s">
        <v>49</v>
      </c>
      <c r="D92" t="s">
        <v>43</v>
      </c>
      <c r="E92" t="s">
        <v>8</v>
      </c>
      <c r="F92" s="1">
        <v>0</v>
      </c>
    </row>
    <row r="93" spans="1:6" x14ac:dyDescent="0.25">
      <c r="A93" t="s">
        <v>6</v>
      </c>
      <c r="B93" t="s">
        <v>1</v>
      </c>
      <c r="C93" t="s">
        <v>49</v>
      </c>
      <c r="D93" t="s">
        <v>43</v>
      </c>
      <c r="E93" t="s">
        <v>9</v>
      </c>
      <c r="F93" s="1">
        <v>0</v>
      </c>
    </row>
    <row r="94" spans="1:6" x14ac:dyDescent="0.25">
      <c r="A94" t="s">
        <v>6</v>
      </c>
      <c r="B94" t="s">
        <v>1</v>
      </c>
      <c r="C94" t="s">
        <v>49</v>
      </c>
      <c r="D94" t="s">
        <v>43</v>
      </c>
      <c r="E94" t="s">
        <v>10</v>
      </c>
      <c r="F94" s="1">
        <v>0</v>
      </c>
    </row>
    <row r="95" spans="1:6" x14ac:dyDescent="0.25">
      <c r="A95" t="s">
        <v>6</v>
      </c>
      <c r="B95" t="s">
        <v>1</v>
      </c>
      <c r="C95" t="s">
        <v>49</v>
      </c>
      <c r="D95" t="s">
        <v>43</v>
      </c>
      <c r="E95" t="s">
        <v>11</v>
      </c>
      <c r="F95" s="1">
        <v>0</v>
      </c>
    </row>
    <row r="96" spans="1:6" x14ac:dyDescent="0.25">
      <c r="A96" t="s">
        <v>6</v>
      </c>
      <c r="B96" t="s">
        <v>1</v>
      </c>
      <c r="C96" t="s">
        <v>49</v>
      </c>
      <c r="D96" t="s">
        <v>43</v>
      </c>
      <c r="E96" t="s">
        <v>12</v>
      </c>
      <c r="F96" s="1">
        <v>0</v>
      </c>
    </row>
    <row r="97" spans="1:6" x14ac:dyDescent="0.25">
      <c r="A97" t="s">
        <v>6</v>
      </c>
      <c r="B97" t="s">
        <v>1</v>
      </c>
      <c r="C97" t="s">
        <v>49</v>
      </c>
      <c r="D97" t="s">
        <v>43</v>
      </c>
      <c r="E97" t="s">
        <v>13</v>
      </c>
      <c r="F97" s="1">
        <v>0</v>
      </c>
    </row>
    <row r="98" spans="1:6" x14ac:dyDescent="0.25">
      <c r="A98" t="s">
        <v>6</v>
      </c>
      <c r="B98" t="s">
        <v>1</v>
      </c>
      <c r="C98" t="s">
        <v>49</v>
      </c>
      <c r="D98" t="s">
        <v>43</v>
      </c>
      <c r="E98" t="s">
        <v>14</v>
      </c>
      <c r="F98" s="1">
        <v>0</v>
      </c>
    </row>
    <row r="99" spans="1:6" x14ac:dyDescent="0.25">
      <c r="A99" t="s">
        <v>6</v>
      </c>
      <c r="B99" t="s">
        <v>1</v>
      </c>
      <c r="C99" t="s">
        <v>49</v>
      </c>
      <c r="D99" t="s">
        <v>43</v>
      </c>
      <c r="E99" t="s">
        <v>15</v>
      </c>
      <c r="F99" s="1">
        <v>0</v>
      </c>
    </row>
    <row r="100" spans="1:6" x14ac:dyDescent="0.25">
      <c r="A100" t="s">
        <v>6</v>
      </c>
      <c r="B100" t="s">
        <v>1</v>
      </c>
      <c r="C100" t="s">
        <v>49</v>
      </c>
      <c r="D100" t="s">
        <v>43</v>
      </c>
      <c r="E100" t="s">
        <v>16</v>
      </c>
      <c r="F100" s="1">
        <v>0</v>
      </c>
    </row>
    <row r="101" spans="1:6" x14ac:dyDescent="0.25">
      <c r="A101" t="s">
        <v>6</v>
      </c>
      <c r="B101" t="s">
        <v>1</v>
      </c>
      <c r="C101" t="s">
        <v>49</v>
      </c>
      <c r="D101" t="s">
        <v>43</v>
      </c>
      <c r="E101" t="s">
        <v>17</v>
      </c>
      <c r="F101" s="1">
        <v>0</v>
      </c>
    </row>
    <row r="102" spans="1:6" x14ac:dyDescent="0.25">
      <c r="A102" t="s">
        <v>6</v>
      </c>
      <c r="B102" t="s">
        <v>1</v>
      </c>
      <c r="C102" t="s">
        <v>49</v>
      </c>
      <c r="D102" t="s">
        <v>44</v>
      </c>
      <c r="E102" t="s">
        <v>8</v>
      </c>
      <c r="F102" s="1">
        <v>0</v>
      </c>
    </row>
    <row r="103" spans="1:6" x14ac:dyDescent="0.25">
      <c r="A103" t="s">
        <v>6</v>
      </c>
      <c r="B103" t="s">
        <v>1</v>
      </c>
      <c r="C103" t="s">
        <v>49</v>
      </c>
      <c r="D103" t="s">
        <v>44</v>
      </c>
      <c r="E103" t="s">
        <v>9</v>
      </c>
      <c r="F103" s="1">
        <v>0</v>
      </c>
    </row>
    <row r="104" spans="1:6" x14ac:dyDescent="0.25">
      <c r="A104" t="s">
        <v>6</v>
      </c>
      <c r="B104" t="s">
        <v>1</v>
      </c>
      <c r="C104" t="s">
        <v>49</v>
      </c>
      <c r="D104" t="s">
        <v>44</v>
      </c>
      <c r="E104" t="s">
        <v>10</v>
      </c>
      <c r="F104" s="1">
        <v>0</v>
      </c>
    </row>
    <row r="105" spans="1:6" x14ac:dyDescent="0.25">
      <c r="A105" t="s">
        <v>6</v>
      </c>
      <c r="B105" t="s">
        <v>1</v>
      </c>
      <c r="C105" t="s">
        <v>49</v>
      </c>
      <c r="D105" t="s">
        <v>44</v>
      </c>
      <c r="E105" t="s">
        <v>11</v>
      </c>
      <c r="F105" s="1">
        <v>0</v>
      </c>
    </row>
    <row r="106" spans="1:6" x14ac:dyDescent="0.25">
      <c r="A106" t="s">
        <v>6</v>
      </c>
      <c r="B106" t="s">
        <v>1</v>
      </c>
      <c r="C106" t="s">
        <v>49</v>
      </c>
      <c r="D106" t="s">
        <v>44</v>
      </c>
      <c r="E106" t="s">
        <v>12</v>
      </c>
      <c r="F106" s="1">
        <v>0</v>
      </c>
    </row>
    <row r="107" spans="1:6" x14ac:dyDescent="0.25">
      <c r="A107" t="s">
        <v>6</v>
      </c>
      <c r="B107" t="s">
        <v>1</v>
      </c>
      <c r="C107" t="s">
        <v>49</v>
      </c>
      <c r="D107" t="s">
        <v>44</v>
      </c>
      <c r="E107" t="s">
        <v>13</v>
      </c>
      <c r="F107" s="1">
        <v>0</v>
      </c>
    </row>
    <row r="108" spans="1:6" x14ac:dyDescent="0.25">
      <c r="A108" t="s">
        <v>6</v>
      </c>
      <c r="B108" t="s">
        <v>1</v>
      </c>
      <c r="C108" t="s">
        <v>49</v>
      </c>
      <c r="D108" t="s">
        <v>44</v>
      </c>
      <c r="E108" t="s">
        <v>14</v>
      </c>
      <c r="F108" s="1">
        <v>0</v>
      </c>
    </row>
    <row r="109" spans="1:6" x14ac:dyDescent="0.25">
      <c r="A109" t="s">
        <v>6</v>
      </c>
      <c r="B109" t="s">
        <v>1</v>
      </c>
      <c r="C109" t="s">
        <v>49</v>
      </c>
      <c r="D109" t="s">
        <v>44</v>
      </c>
      <c r="E109" t="s">
        <v>15</v>
      </c>
      <c r="F109" s="1">
        <v>0</v>
      </c>
    </row>
    <row r="110" spans="1:6" x14ac:dyDescent="0.25">
      <c r="A110" t="s">
        <v>6</v>
      </c>
      <c r="B110" t="s">
        <v>1</v>
      </c>
      <c r="C110" t="s">
        <v>49</v>
      </c>
      <c r="D110" t="s">
        <v>44</v>
      </c>
      <c r="E110" t="s">
        <v>16</v>
      </c>
      <c r="F110" s="1">
        <v>0</v>
      </c>
    </row>
    <row r="111" spans="1:6" x14ac:dyDescent="0.25">
      <c r="A111" t="s">
        <v>6</v>
      </c>
      <c r="B111" t="s">
        <v>1</v>
      </c>
      <c r="C111" t="s">
        <v>49</v>
      </c>
      <c r="D111" t="s">
        <v>44</v>
      </c>
      <c r="E111" t="s">
        <v>17</v>
      </c>
      <c r="F111" s="1">
        <v>0</v>
      </c>
    </row>
    <row r="112" spans="1:6" x14ac:dyDescent="0.25">
      <c r="A112" t="s">
        <v>6</v>
      </c>
      <c r="B112" t="s">
        <v>1</v>
      </c>
      <c r="C112" t="s">
        <v>49</v>
      </c>
      <c r="D112" t="s">
        <v>45</v>
      </c>
      <c r="E112" t="s">
        <v>8</v>
      </c>
      <c r="F112" s="1">
        <v>0</v>
      </c>
    </row>
    <row r="113" spans="1:6" x14ac:dyDescent="0.25">
      <c r="A113" t="s">
        <v>6</v>
      </c>
      <c r="B113" t="s">
        <v>1</v>
      </c>
      <c r="C113" t="s">
        <v>49</v>
      </c>
      <c r="D113" t="s">
        <v>45</v>
      </c>
      <c r="E113" t="s">
        <v>9</v>
      </c>
      <c r="F113" s="1">
        <v>0</v>
      </c>
    </row>
    <row r="114" spans="1:6" x14ac:dyDescent="0.25">
      <c r="A114" t="s">
        <v>6</v>
      </c>
      <c r="B114" t="s">
        <v>1</v>
      </c>
      <c r="C114" t="s">
        <v>49</v>
      </c>
      <c r="D114" t="s">
        <v>45</v>
      </c>
      <c r="E114" t="s">
        <v>10</v>
      </c>
      <c r="F114" s="1">
        <v>0</v>
      </c>
    </row>
    <row r="115" spans="1:6" x14ac:dyDescent="0.25">
      <c r="A115" t="s">
        <v>6</v>
      </c>
      <c r="B115" t="s">
        <v>1</v>
      </c>
      <c r="C115" t="s">
        <v>49</v>
      </c>
      <c r="D115" t="s">
        <v>45</v>
      </c>
      <c r="E115" t="s">
        <v>11</v>
      </c>
      <c r="F115" s="1">
        <v>0</v>
      </c>
    </row>
    <row r="116" spans="1:6" x14ac:dyDescent="0.25">
      <c r="A116" t="s">
        <v>6</v>
      </c>
      <c r="B116" t="s">
        <v>1</v>
      </c>
      <c r="C116" t="s">
        <v>49</v>
      </c>
      <c r="D116" t="s">
        <v>45</v>
      </c>
      <c r="E116" t="s">
        <v>12</v>
      </c>
      <c r="F116" s="1">
        <v>0</v>
      </c>
    </row>
    <row r="117" spans="1:6" x14ac:dyDescent="0.25">
      <c r="A117" t="s">
        <v>6</v>
      </c>
      <c r="B117" t="s">
        <v>1</v>
      </c>
      <c r="C117" t="s">
        <v>49</v>
      </c>
      <c r="D117" t="s">
        <v>45</v>
      </c>
      <c r="E117" t="s">
        <v>13</v>
      </c>
      <c r="F117" s="1">
        <v>0</v>
      </c>
    </row>
    <row r="118" spans="1:6" x14ac:dyDescent="0.25">
      <c r="A118" t="s">
        <v>6</v>
      </c>
      <c r="B118" t="s">
        <v>1</v>
      </c>
      <c r="C118" t="s">
        <v>49</v>
      </c>
      <c r="D118" t="s">
        <v>45</v>
      </c>
      <c r="E118" t="s">
        <v>14</v>
      </c>
      <c r="F118" s="1">
        <v>0</v>
      </c>
    </row>
    <row r="119" spans="1:6" x14ac:dyDescent="0.25">
      <c r="A119" t="s">
        <v>6</v>
      </c>
      <c r="B119" t="s">
        <v>1</v>
      </c>
      <c r="C119" t="s">
        <v>49</v>
      </c>
      <c r="D119" t="s">
        <v>45</v>
      </c>
      <c r="E119" t="s">
        <v>15</v>
      </c>
      <c r="F119" s="1">
        <v>0</v>
      </c>
    </row>
    <row r="120" spans="1:6" x14ac:dyDescent="0.25">
      <c r="A120" t="s">
        <v>6</v>
      </c>
      <c r="B120" t="s">
        <v>1</v>
      </c>
      <c r="C120" t="s">
        <v>49</v>
      </c>
      <c r="D120" t="s">
        <v>45</v>
      </c>
      <c r="E120" t="s">
        <v>16</v>
      </c>
      <c r="F120" s="1">
        <v>0</v>
      </c>
    </row>
    <row r="121" spans="1:6" x14ac:dyDescent="0.25">
      <c r="A121" t="s">
        <v>6</v>
      </c>
      <c r="B121" t="s">
        <v>1</v>
      </c>
      <c r="C121" t="s">
        <v>49</v>
      </c>
      <c r="D121" t="s">
        <v>45</v>
      </c>
      <c r="E121" t="s">
        <v>17</v>
      </c>
      <c r="F121" s="1">
        <v>0</v>
      </c>
    </row>
    <row r="122" spans="1:6" x14ac:dyDescent="0.25">
      <c r="A122" t="s">
        <v>6</v>
      </c>
      <c r="B122" t="s">
        <v>1</v>
      </c>
      <c r="C122" t="s">
        <v>50</v>
      </c>
      <c r="D122" t="s">
        <v>42</v>
      </c>
      <c r="E122" t="s">
        <v>8</v>
      </c>
      <c r="F122" s="2">
        <v>4857.0739999999996</v>
      </c>
    </row>
    <row r="123" spans="1:6" x14ac:dyDescent="0.25">
      <c r="A123" t="s">
        <v>6</v>
      </c>
      <c r="B123" t="s">
        <v>1</v>
      </c>
      <c r="C123" t="s">
        <v>50</v>
      </c>
      <c r="D123" t="s">
        <v>42</v>
      </c>
      <c r="E123" t="s">
        <v>9</v>
      </c>
      <c r="F123" s="2">
        <v>17559.566999999999</v>
      </c>
    </row>
    <row r="124" spans="1:6" x14ac:dyDescent="0.25">
      <c r="A124" t="s">
        <v>6</v>
      </c>
      <c r="B124" t="s">
        <v>1</v>
      </c>
      <c r="C124" t="s">
        <v>50</v>
      </c>
      <c r="D124" t="s">
        <v>42</v>
      </c>
      <c r="E124" t="s">
        <v>10</v>
      </c>
      <c r="F124" s="2">
        <v>10752.950999999999</v>
      </c>
    </row>
    <row r="125" spans="1:6" x14ac:dyDescent="0.25">
      <c r="A125" t="s">
        <v>6</v>
      </c>
      <c r="B125" t="s">
        <v>1</v>
      </c>
      <c r="C125" t="s">
        <v>50</v>
      </c>
      <c r="D125" t="s">
        <v>42</v>
      </c>
      <c r="E125" t="s">
        <v>11</v>
      </c>
      <c r="F125" s="2">
        <v>20127.313999999998</v>
      </c>
    </row>
    <row r="126" spans="1:6" x14ac:dyDescent="0.25">
      <c r="A126" t="s">
        <v>6</v>
      </c>
      <c r="B126" t="s">
        <v>1</v>
      </c>
      <c r="C126" t="s">
        <v>50</v>
      </c>
      <c r="D126" t="s">
        <v>42</v>
      </c>
      <c r="E126" t="s">
        <v>12</v>
      </c>
      <c r="F126" s="2">
        <v>5332.0810000000001</v>
      </c>
    </row>
    <row r="127" spans="1:6" x14ac:dyDescent="0.25">
      <c r="A127" t="s">
        <v>6</v>
      </c>
      <c r="B127" t="s">
        <v>1</v>
      </c>
      <c r="C127" t="s">
        <v>50</v>
      </c>
      <c r="D127" t="s">
        <v>42</v>
      </c>
      <c r="E127" t="s">
        <v>13</v>
      </c>
      <c r="F127" s="2">
        <v>22598.554</v>
      </c>
    </row>
    <row r="128" spans="1:6" x14ac:dyDescent="0.25">
      <c r="A128" t="s">
        <v>6</v>
      </c>
      <c r="B128" t="s">
        <v>1</v>
      </c>
      <c r="C128" t="s">
        <v>50</v>
      </c>
      <c r="D128" t="s">
        <v>42</v>
      </c>
      <c r="E128" t="s">
        <v>14</v>
      </c>
      <c r="F128" s="2">
        <v>17410.170999999998</v>
      </c>
    </row>
    <row r="129" spans="1:6" x14ac:dyDescent="0.25">
      <c r="A129" t="s">
        <v>6</v>
      </c>
      <c r="B129" t="s">
        <v>1</v>
      </c>
      <c r="C129" t="s">
        <v>50</v>
      </c>
      <c r="D129" t="s">
        <v>42</v>
      </c>
      <c r="E129" t="s">
        <v>15</v>
      </c>
      <c r="F129" s="2">
        <v>1038.9860000000001</v>
      </c>
    </row>
    <row r="130" spans="1:6" x14ac:dyDescent="0.25">
      <c r="A130" t="s">
        <v>6</v>
      </c>
      <c r="B130" t="s">
        <v>1</v>
      </c>
      <c r="C130" t="s">
        <v>50</v>
      </c>
      <c r="D130" t="s">
        <v>42</v>
      </c>
      <c r="E130" t="s">
        <v>16</v>
      </c>
      <c r="F130" s="2">
        <v>2393.529</v>
      </c>
    </row>
    <row r="131" spans="1:6" x14ac:dyDescent="0.25">
      <c r="A131" t="s">
        <v>6</v>
      </c>
      <c r="B131" t="s">
        <v>1</v>
      </c>
      <c r="C131" t="s">
        <v>50</v>
      </c>
      <c r="D131" t="s">
        <v>42</v>
      </c>
      <c r="E131" t="s">
        <v>17</v>
      </c>
      <c r="F131" s="2">
        <v>24177.718000000001</v>
      </c>
    </row>
    <row r="132" spans="1:6" x14ac:dyDescent="0.25">
      <c r="A132" t="s">
        <v>6</v>
      </c>
      <c r="B132" t="s">
        <v>1</v>
      </c>
      <c r="C132" t="s">
        <v>50</v>
      </c>
      <c r="D132" t="s">
        <v>43</v>
      </c>
      <c r="E132" t="s">
        <v>8</v>
      </c>
      <c r="F132" s="1">
        <v>0</v>
      </c>
    </row>
    <row r="133" spans="1:6" x14ac:dyDescent="0.25">
      <c r="A133" t="s">
        <v>6</v>
      </c>
      <c r="B133" t="s">
        <v>1</v>
      </c>
      <c r="C133" t="s">
        <v>50</v>
      </c>
      <c r="D133" t="s">
        <v>43</v>
      </c>
      <c r="E133" t="s">
        <v>9</v>
      </c>
      <c r="F133" s="1">
        <v>0</v>
      </c>
    </row>
    <row r="134" spans="1:6" x14ac:dyDescent="0.25">
      <c r="A134" t="s">
        <v>6</v>
      </c>
      <c r="B134" t="s">
        <v>1</v>
      </c>
      <c r="C134" t="s">
        <v>50</v>
      </c>
      <c r="D134" t="s">
        <v>43</v>
      </c>
      <c r="E134" t="s">
        <v>10</v>
      </c>
      <c r="F134" s="2">
        <v>-350.00099999999998</v>
      </c>
    </row>
    <row r="135" spans="1:6" x14ac:dyDescent="0.25">
      <c r="A135" t="s">
        <v>6</v>
      </c>
      <c r="B135" t="s">
        <v>1</v>
      </c>
      <c r="C135" t="s">
        <v>50</v>
      </c>
      <c r="D135" t="s">
        <v>43</v>
      </c>
      <c r="E135" t="s">
        <v>11</v>
      </c>
      <c r="F135" s="1">
        <v>0</v>
      </c>
    </row>
    <row r="136" spans="1:6" x14ac:dyDescent="0.25">
      <c r="A136" t="s">
        <v>6</v>
      </c>
      <c r="B136" t="s">
        <v>1</v>
      </c>
      <c r="C136" t="s">
        <v>50</v>
      </c>
      <c r="D136" t="s">
        <v>43</v>
      </c>
      <c r="E136" t="s">
        <v>12</v>
      </c>
      <c r="F136" s="1">
        <v>0</v>
      </c>
    </row>
    <row r="137" spans="1:6" x14ac:dyDescent="0.25">
      <c r="A137" t="s">
        <v>6</v>
      </c>
      <c r="B137" t="s">
        <v>1</v>
      </c>
      <c r="C137" t="s">
        <v>50</v>
      </c>
      <c r="D137" t="s">
        <v>43</v>
      </c>
      <c r="E137" t="s">
        <v>13</v>
      </c>
      <c r="F137" s="1">
        <v>0</v>
      </c>
    </row>
    <row r="138" spans="1:6" x14ac:dyDescent="0.25">
      <c r="A138" t="s">
        <v>6</v>
      </c>
      <c r="B138" t="s">
        <v>1</v>
      </c>
      <c r="C138" t="s">
        <v>50</v>
      </c>
      <c r="D138" t="s">
        <v>43</v>
      </c>
      <c r="E138" t="s">
        <v>14</v>
      </c>
      <c r="F138" s="2">
        <v>-454.24900000000002</v>
      </c>
    </row>
    <row r="139" spans="1:6" x14ac:dyDescent="0.25">
      <c r="A139" t="s">
        <v>6</v>
      </c>
      <c r="B139" t="s">
        <v>1</v>
      </c>
      <c r="C139" t="s">
        <v>50</v>
      </c>
      <c r="D139" t="s">
        <v>43</v>
      </c>
      <c r="E139" t="s">
        <v>15</v>
      </c>
      <c r="F139" s="1">
        <v>0</v>
      </c>
    </row>
    <row r="140" spans="1:6" x14ac:dyDescent="0.25">
      <c r="A140" t="s">
        <v>6</v>
      </c>
      <c r="B140" t="s">
        <v>1</v>
      </c>
      <c r="C140" t="s">
        <v>50</v>
      </c>
      <c r="D140" t="s">
        <v>43</v>
      </c>
      <c r="E140" t="s">
        <v>16</v>
      </c>
      <c r="F140" s="1">
        <v>0</v>
      </c>
    </row>
    <row r="141" spans="1:6" x14ac:dyDescent="0.25">
      <c r="A141" t="s">
        <v>6</v>
      </c>
      <c r="B141" t="s">
        <v>1</v>
      </c>
      <c r="C141" t="s">
        <v>50</v>
      </c>
      <c r="D141" t="s">
        <v>43</v>
      </c>
      <c r="E141" t="s">
        <v>17</v>
      </c>
      <c r="F141" s="1">
        <v>0</v>
      </c>
    </row>
    <row r="142" spans="1:6" x14ac:dyDescent="0.25">
      <c r="A142" t="s">
        <v>6</v>
      </c>
      <c r="B142" t="s">
        <v>1</v>
      </c>
      <c r="C142" t="s">
        <v>50</v>
      </c>
      <c r="D142" t="s">
        <v>44</v>
      </c>
      <c r="E142" t="s">
        <v>8</v>
      </c>
      <c r="F142" s="1">
        <v>0</v>
      </c>
    </row>
    <row r="143" spans="1:6" x14ac:dyDescent="0.25">
      <c r="A143" t="s">
        <v>6</v>
      </c>
      <c r="B143" t="s">
        <v>1</v>
      </c>
      <c r="C143" t="s">
        <v>50</v>
      </c>
      <c r="D143" t="s">
        <v>44</v>
      </c>
      <c r="E143" t="s">
        <v>9</v>
      </c>
      <c r="F143" s="1">
        <v>0</v>
      </c>
    </row>
    <row r="144" spans="1:6" x14ac:dyDescent="0.25">
      <c r="A144" t="s">
        <v>6</v>
      </c>
      <c r="B144" t="s">
        <v>1</v>
      </c>
      <c r="C144" t="s">
        <v>50</v>
      </c>
      <c r="D144" t="s">
        <v>44</v>
      </c>
      <c r="E144" t="s">
        <v>10</v>
      </c>
      <c r="F144" s="1">
        <v>0</v>
      </c>
    </row>
    <row r="145" spans="1:6" x14ac:dyDescent="0.25">
      <c r="A145" t="s">
        <v>6</v>
      </c>
      <c r="B145" t="s">
        <v>1</v>
      </c>
      <c r="C145" t="s">
        <v>50</v>
      </c>
      <c r="D145" t="s">
        <v>44</v>
      </c>
      <c r="E145" t="s">
        <v>11</v>
      </c>
      <c r="F145" s="1">
        <v>0</v>
      </c>
    </row>
    <row r="146" spans="1:6" x14ac:dyDescent="0.25">
      <c r="A146" t="s">
        <v>6</v>
      </c>
      <c r="B146" t="s">
        <v>1</v>
      </c>
      <c r="C146" t="s">
        <v>50</v>
      </c>
      <c r="D146" t="s">
        <v>44</v>
      </c>
      <c r="E146" t="s">
        <v>12</v>
      </c>
      <c r="F146" s="1">
        <v>0</v>
      </c>
    </row>
    <row r="147" spans="1:6" x14ac:dyDescent="0.25">
      <c r="A147" t="s">
        <v>6</v>
      </c>
      <c r="B147" t="s">
        <v>1</v>
      </c>
      <c r="C147" t="s">
        <v>50</v>
      </c>
      <c r="D147" t="s">
        <v>44</v>
      </c>
      <c r="E147" t="s">
        <v>13</v>
      </c>
      <c r="F147" s="1">
        <v>0</v>
      </c>
    </row>
    <row r="148" spans="1:6" x14ac:dyDescent="0.25">
      <c r="A148" t="s">
        <v>6</v>
      </c>
      <c r="B148" t="s">
        <v>1</v>
      </c>
      <c r="C148" t="s">
        <v>50</v>
      </c>
      <c r="D148" t="s">
        <v>44</v>
      </c>
      <c r="E148" t="s">
        <v>14</v>
      </c>
      <c r="F148" s="1">
        <v>0</v>
      </c>
    </row>
    <row r="149" spans="1:6" x14ac:dyDescent="0.25">
      <c r="A149" t="s">
        <v>6</v>
      </c>
      <c r="B149" t="s">
        <v>1</v>
      </c>
      <c r="C149" t="s">
        <v>50</v>
      </c>
      <c r="D149" t="s">
        <v>44</v>
      </c>
      <c r="E149" t="s">
        <v>15</v>
      </c>
      <c r="F149" s="1">
        <v>0</v>
      </c>
    </row>
    <row r="150" spans="1:6" x14ac:dyDescent="0.25">
      <c r="A150" t="s">
        <v>6</v>
      </c>
      <c r="B150" t="s">
        <v>1</v>
      </c>
      <c r="C150" t="s">
        <v>50</v>
      </c>
      <c r="D150" t="s">
        <v>44</v>
      </c>
      <c r="E150" t="s">
        <v>16</v>
      </c>
      <c r="F150" s="1">
        <v>0</v>
      </c>
    </row>
    <row r="151" spans="1:6" x14ac:dyDescent="0.25">
      <c r="A151" t="s">
        <v>6</v>
      </c>
      <c r="B151" t="s">
        <v>1</v>
      </c>
      <c r="C151" t="s">
        <v>50</v>
      </c>
      <c r="D151" t="s">
        <v>44</v>
      </c>
      <c r="E151" t="s">
        <v>17</v>
      </c>
      <c r="F151" s="1">
        <v>0</v>
      </c>
    </row>
    <row r="152" spans="1:6" x14ac:dyDescent="0.25">
      <c r="A152" t="s">
        <v>6</v>
      </c>
      <c r="B152" t="s">
        <v>1</v>
      </c>
      <c r="C152" t="s">
        <v>50</v>
      </c>
      <c r="D152" t="s">
        <v>45</v>
      </c>
      <c r="E152" t="s">
        <v>8</v>
      </c>
      <c r="F152" s="1">
        <v>0</v>
      </c>
    </row>
    <row r="153" spans="1:6" x14ac:dyDescent="0.25">
      <c r="A153" t="s">
        <v>6</v>
      </c>
      <c r="B153" t="s">
        <v>1</v>
      </c>
      <c r="C153" t="s">
        <v>50</v>
      </c>
      <c r="D153" t="s">
        <v>45</v>
      </c>
      <c r="E153" t="s">
        <v>9</v>
      </c>
      <c r="F153" s="1">
        <v>0</v>
      </c>
    </row>
    <row r="154" spans="1:6" x14ac:dyDescent="0.25">
      <c r="A154" t="s">
        <v>6</v>
      </c>
      <c r="B154" t="s">
        <v>1</v>
      </c>
      <c r="C154" t="s">
        <v>50</v>
      </c>
      <c r="D154" t="s">
        <v>45</v>
      </c>
      <c r="E154" t="s">
        <v>10</v>
      </c>
      <c r="F154" s="1">
        <v>0</v>
      </c>
    </row>
    <row r="155" spans="1:6" x14ac:dyDescent="0.25">
      <c r="A155" t="s">
        <v>6</v>
      </c>
      <c r="B155" t="s">
        <v>1</v>
      </c>
      <c r="C155" t="s">
        <v>50</v>
      </c>
      <c r="D155" t="s">
        <v>45</v>
      </c>
      <c r="E155" t="s">
        <v>11</v>
      </c>
      <c r="F155" s="1">
        <v>0</v>
      </c>
    </row>
    <row r="156" spans="1:6" x14ac:dyDescent="0.25">
      <c r="A156" t="s">
        <v>6</v>
      </c>
      <c r="B156" t="s">
        <v>1</v>
      </c>
      <c r="C156" t="s">
        <v>50</v>
      </c>
      <c r="D156" t="s">
        <v>45</v>
      </c>
      <c r="E156" t="s">
        <v>12</v>
      </c>
      <c r="F156" s="1">
        <v>0</v>
      </c>
    </row>
    <row r="157" spans="1:6" x14ac:dyDescent="0.25">
      <c r="A157" t="s">
        <v>6</v>
      </c>
      <c r="B157" t="s">
        <v>1</v>
      </c>
      <c r="C157" t="s">
        <v>50</v>
      </c>
      <c r="D157" t="s">
        <v>45</v>
      </c>
      <c r="E157" t="s">
        <v>13</v>
      </c>
      <c r="F157" s="1">
        <v>0</v>
      </c>
    </row>
    <row r="158" spans="1:6" x14ac:dyDescent="0.25">
      <c r="A158" t="s">
        <v>6</v>
      </c>
      <c r="B158" t="s">
        <v>1</v>
      </c>
      <c r="C158" t="s">
        <v>50</v>
      </c>
      <c r="D158" t="s">
        <v>45</v>
      </c>
      <c r="E158" t="s">
        <v>14</v>
      </c>
      <c r="F158" s="1">
        <v>0</v>
      </c>
    </row>
    <row r="159" spans="1:6" x14ac:dyDescent="0.25">
      <c r="A159" t="s">
        <v>6</v>
      </c>
      <c r="B159" t="s">
        <v>1</v>
      </c>
      <c r="C159" t="s">
        <v>50</v>
      </c>
      <c r="D159" t="s">
        <v>45</v>
      </c>
      <c r="E159" t="s">
        <v>15</v>
      </c>
      <c r="F159" s="1">
        <v>0</v>
      </c>
    </row>
    <row r="160" spans="1:6" x14ac:dyDescent="0.25">
      <c r="A160" t="s">
        <v>6</v>
      </c>
      <c r="B160" t="s">
        <v>1</v>
      </c>
      <c r="C160" t="s">
        <v>50</v>
      </c>
      <c r="D160" t="s">
        <v>45</v>
      </c>
      <c r="E160" t="s">
        <v>16</v>
      </c>
      <c r="F160" s="1">
        <v>0</v>
      </c>
    </row>
    <row r="161" spans="1:6" x14ac:dyDescent="0.25">
      <c r="A161" t="s">
        <v>6</v>
      </c>
      <c r="B161" t="s">
        <v>1</v>
      </c>
      <c r="C161" t="s">
        <v>50</v>
      </c>
      <c r="D161" t="s">
        <v>45</v>
      </c>
      <c r="E161" t="s">
        <v>17</v>
      </c>
      <c r="F161" s="1">
        <v>0</v>
      </c>
    </row>
    <row r="162" spans="1:6" x14ac:dyDescent="0.25">
      <c r="A162" t="s">
        <v>6</v>
      </c>
      <c r="B162" t="s">
        <v>1</v>
      </c>
      <c r="C162" t="s">
        <v>51</v>
      </c>
      <c r="D162" t="s">
        <v>42</v>
      </c>
      <c r="E162" t="s">
        <v>8</v>
      </c>
      <c r="F162" s="1">
        <v>0</v>
      </c>
    </row>
    <row r="163" spans="1:6" x14ac:dyDescent="0.25">
      <c r="A163" t="s">
        <v>6</v>
      </c>
      <c r="B163" t="s">
        <v>1</v>
      </c>
      <c r="C163" t="s">
        <v>51</v>
      </c>
      <c r="D163" t="s">
        <v>42</v>
      </c>
      <c r="E163" t="s">
        <v>9</v>
      </c>
      <c r="F163" s="1">
        <v>0</v>
      </c>
    </row>
    <row r="164" spans="1:6" x14ac:dyDescent="0.25">
      <c r="A164" t="s">
        <v>6</v>
      </c>
      <c r="B164" t="s">
        <v>1</v>
      </c>
      <c r="C164" t="s">
        <v>51</v>
      </c>
      <c r="D164" t="s">
        <v>42</v>
      </c>
      <c r="E164" t="s">
        <v>10</v>
      </c>
      <c r="F164" s="1">
        <v>0</v>
      </c>
    </row>
    <row r="165" spans="1:6" x14ac:dyDescent="0.25">
      <c r="A165" t="s">
        <v>6</v>
      </c>
      <c r="B165" t="s">
        <v>1</v>
      </c>
      <c r="C165" t="s">
        <v>51</v>
      </c>
      <c r="D165" t="s">
        <v>42</v>
      </c>
      <c r="E165" t="s">
        <v>11</v>
      </c>
      <c r="F165" s="2">
        <v>260.41699999999997</v>
      </c>
    </row>
    <row r="166" spans="1:6" x14ac:dyDescent="0.25">
      <c r="A166" t="s">
        <v>6</v>
      </c>
      <c r="B166" t="s">
        <v>1</v>
      </c>
      <c r="C166" t="s">
        <v>51</v>
      </c>
      <c r="D166" t="s">
        <v>42</v>
      </c>
      <c r="E166" t="s">
        <v>12</v>
      </c>
      <c r="F166" s="1">
        <v>0</v>
      </c>
    </row>
    <row r="167" spans="1:6" x14ac:dyDescent="0.25">
      <c r="A167" t="s">
        <v>6</v>
      </c>
      <c r="B167" t="s">
        <v>1</v>
      </c>
      <c r="C167" t="s">
        <v>51</v>
      </c>
      <c r="D167" t="s">
        <v>42</v>
      </c>
      <c r="E167" t="s">
        <v>13</v>
      </c>
      <c r="F167" s="2">
        <v>118.595</v>
      </c>
    </row>
    <row r="168" spans="1:6" x14ac:dyDescent="0.25">
      <c r="A168" t="s">
        <v>6</v>
      </c>
      <c r="B168" t="s">
        <v>1</v>
      </c>
      <c r="C168" t="s">
        <v>51</v>
      </c>
      <c r="D168" t="s">
        <v>42</v>
      </c>
      <c r="E168" t="s">
        <v>14</v>
      </c>
      <c r="F168" s="2">
        <v>20.111999999999998</v>
      </c>
    </row>
    <row r="169" spans="1:6" x14ac:dyDescent="0.25">
      <c r="A169" t="s">
        <v>6</v>
      </c>
      <c r="B169" t="s">
        <v>1</v>
      </c>
      <c r="C169" t="s">
        <v>51</v>
      </c>
      <c r="D169" t="s">
        <v>42</v>
      </c>
      <c r="E169" t="s">
        <v>15</v>
      </c>
      <c r="F169" s="1">
        <v>0</v>
      </c>
    </row>
    <row r="170" spans="1:6" x14ac:dyDescent="0.25">
      <c r="A170" t="s">
        <v>6</v>
      </c>
      <c r="B170" t="s">
        <v>1</v>
      </c>
      <c r="C170" t="s">
        <v>51</v>
      </c>
      <c r="D170" t="s">
        <v>42</v>
      </c>
      <c r="E170" t="s">
        <v>16</v>
      </c>
      <c r="F170" s="1">
        <v>0</v>
      </c>
    </row>
    <row r="171" spans="1:6" x14ac:dyDescent="0.25">
      <c r="A171" t="s">
        <v>6</v>
      </c>
      <c r="B171" t="s">
        <v>1</v>
      </c>
      <c r="C171" t="s">
        <v>51</v>
      </c>
      <c r="D171" t="s">
        <v>42</v>
      </c>
      <c r="E171" t="s">
        <v>17</v>
      </c>
      <c r="F171" s="1">
        <v>12</v>
      </c>
    </row>
    <row r="172" spans="1:6" x14ac:dyDescent="0.25">
      <c r="A172" t="s">
        <v>6</v>
      </c>
      <c r="B172" t="s">
        <v>1</v>
      </c>
      <c r="C172" t="s">
        <v>51</v>
      </c>
      <c r="D172" t="s">
        <v>43</v>
      </c>
      <c r="E172" t="s">
        <v>8</v>
      </c>
      <c r="F172" s="1">
        <v>160</v>
      </c>
    </row>
    <row r="173" spans="1:6" x14ac:dyDescent="0.25">
      <c r="A173" t="s">
        <v>6</v>
      </c>
      <c r="B173" t="s">
        <v>1</v>
      </c>
      <c r="C173" t="s">
        <v>51</v>
      </c>
      <c r="D173" t="s">
        <v>43</v>
      </c>
      <c r="E173" t="s">
        <v>9</v>
      </c>
      <c r="F173" s="2">
        <v>13296.824000000001</v>
      </c>
    </row>
    <row r="174" spans="1:6" x14ac:dyDescent="0.25">
      <c r="A174" t="s">
        <v>6</v>
      </c>
      <c r="B174" t="s">
        <v>1</v>
      </c>
      <c r="C174" t="s">
        <v>51</v>
      </c>
      <c r="D174" t="s">
        <v>43</v>
      </c>
      <c r="E174" t="s">
        <v>10</v>
      </c>
      <c r="F174" s="1">
        <v>0</v>
      </c>
    </row>
    <row r="175" spans="1:6" x14ac:dyDescent="0.25">
      <c r="A175" t="s">
        <v>6</v>
      </c>
      <c r="B175" t="s">
        <v>1</v>
      </c>
      <c r="C175" t="s">
        <v>51</v>
      </c>
      <c r="D175" t="s">
        <v>43</v>
      </c>
      <c r="E175" t="s">
        <v>11</v>
      </c>
      <c r="F175" s="2">
        <v>12317.674999999999</v>
      </c>
    </row>
    <row r="176" spans="1:6" x14ac:dyDescent="0.25">
      <c r="A176" t="s">
        <v>6</v>
      </c>
      <c r="B176" t="s">
        <v>1</v>
      </c>
      <c r="C176" t="s">
        <v>51</v>
      </c>
      <c r="D176" t="s">
        <v>43</v>
      </c>
      <c r="E176" t="s">
        <v>12</v>
      </c>
      <c r="F176" s="1">
        <v>4706</v>
      </c>
    </row>
    <row r="177" spans="1:6" x14ac:dyDescent="0.25">
      <c r="A177" t="s">
        <v>6</v>
      </c>
      <c r="B177" t="s">
        <v>1</v>
      </c>
      <c r="C177" t="s">
        <v>51</v>
      </c>
      <c r="D177" t="s">
        <v>43</v>
      </c>
      <c r="E177" t="s">
        <v>13</v>
      </c>
      <c r="F177" s="2">
        <v>7565.51</v>
      </c>
    </row>
    <row r="178" spans="1:6" x14ac:dyDescent="0.25">
      <c r="A178" t="s">
        <v>6</v>
      </c>
      <c r="B178" t="s">
        <v>1</v>
      </c>
      <c r="C178" t="s">
        <v>51</v>
      </c>
      <c r="D178" t="s">
        <v>43</v>
      </c>
      <c r="E178" t="s">
        <v>14</v>
      </c>
      <c r="F178" s="2">
        <v>4731.433</v>
      </c>
    </row>
    <row r="179" spans="1:6" x14ac:dyDescent="0.25">
      <c r="A179" t="s">
        <v>6</v>
      </c>
      <c r="B179" t="s">
        <v>1</v>
      </c>
      <c r="C179" t="s">
        <v>51</v>
      </c>
      <c r="D179" t="s">
        <v>43</v>
      </c>
      <c r="E179" t="s">
        <v>15</v>
      </c>
      <c r="F179" s="1">
        <v>0</v>
      </c>
    </row>
    <row r="180" spans="1:6" x14ac:dyDescent="0.25">
      <c r="A180" t="s">
        <v>6</v>
      </c>
      <c r="B180" t="s">
        <v>1</v>
      </c>
      <c r="C180" t="s">
        <v>51</v>
      </c>
      <c r="D180" t="s">
        <v>43</v>
      </c>
      <c r="E180" t="s">
        <v>16</v>
      </c>
      <c r="F180" s="1">
        <v>0</v>
      </c>
    </row>
    <row r="181" spans="1:6" x14ac:dyDescent="0.25">
      <c r="A181" t="s">
        <v>6</v>
      </c>
      <c r="B181" t="s">
        <v>1</v>
      </c>
      <c r="C181" t="s">
        <v>51</v>
      </c>
      <c r="D181" t="s">
        <v>43</v>
      </c>
      <c r="E181" t="s">
        <v>17</v>
      </c>
      <c r="F181" s="2">
        <v>368.51299999999998</v>
      </c>
    </row>
    <row r="182" spans="1:6" x14ac:dyDescent="0.25">
      <c r="A182" t="s">
        <v>6</v>
      </c>
      <c r="B182" t="s">
        <v>1</v>
      </c>
      <c r="C182" t="s">
        <v>51</v>
      </c>
      <c r="D182" t="s">
        <v>44</v>
      </c>
      <c r="E182" t="s">
        <v>8</v>
      </c>
      <c r="F182" s="1">
        <v>0</v>
      </c>
    </row>
    <row r="183" spans="1:6" x14ac:dyDescent="0.25">
      <c r="A183" t="s">
        <v>6</v>
      </c>
      <c r="B183" t="s">
        <v>1</v>
      </c>
      <c r="C183" t="s">
        <v>51</v>
      </c>
      <c r="D183" t="s">
        <v>44</v>
      </c>
      <c r="E183" t="s">
        <v>9</v>
      </c>
      <c r="F183" s="1">
        <v>0</v>
      </c>
    </row>
    <row r="184" spans="1:6" x14ac:dyDescent="0.25">
      <c r="A184" t="s">
        <v>6</v>
      </c>
      <c r="B184" t="s">
        <v>1</v>
      </c>
      <c r="C184" t="s">
        <v>51</v>
      </c>
      <c r="D184" t="s">
        <v>44</v>
      </c>
      <c r="E184" t="s">
        <v>10</v>
      </c>
      <c r="F184" s="1">
        <v>0</v>
      </c>
    </row>
    <row r="185" spans="1:6" x14ac:dyDescent="0.25">
      <c r="A185" t="s">
        <v>6</v>
      </c>
      <c r="B185" t="s">
        <v>1</v>
      </c>
      <c r="C185" t="s">
        <v>51</v>
      </c>
      <c r="D185" t="s">
        <v>44</v>
      </c>
      <c r="E185" t="s">
        <v>11</v>
      </c>
      <c r="F185" s="1">
        <v>0</v>
      </c>
    </row>
    <row r="186" spans="1:6" x14ac:dyDescent="0.25">
      <c r="A186" t="s">
        <v>6</v>
      </c>
      <c r="B186" t="s">
        <v>1</v>
      </c>
      <c r="C186" t="s">
        <v>51</v>
      </c>
      <c r="D186" t="s">
        <v>44</v>
      </c>
      <c r="E186" t="s">
        <v>12</v>
      </c>
      <c r="F186" s="1">
        <v>0</v>
      </c>
    </row>
    <row r="187" spans="1:6" x14ac:dyDescent="0.25">
      <c r="A187" t="s">
        <v>6</v>
      </c>
      <c r="B187" t="s">
        <v>1</v>
      </c>
      <c r="C187" t="s">
        <v>51</v>
      </c>
      <c r="D187" t="s">
        <v>44</v>
      </c>
      <c r="E187" t="s">
        <v>13</v>
      </c>
      <c r="F187" s="1">
        <v>0</v>
      </c>
    </row>
    <row r="188" spans="1:6" x14ac:dyDescent="0.25">
      <c r="A188" t="s">
        <v>6</v>
      </c>
      <c r="B188" t="s">
        <v>1</v>
      </c>
      <c r="C188" t="s">
        <v>51</v>
      </c>
      <c r="D188" t="s">
        <v>44</v>
      </c>
      <c r="E188" t="s">
        <v>14</v>
      </c>
      <c r="F188" s="1">
        <v>0</v>
      </c>
    </row>
    <row r="189" spans="1:6" x14ac:dyDescent="0.25">
      <c r="A189" t="s">
        <v>6</v>
      </c>
      <c r="B189" t="s">
        <v>1</v>
      </c>
      <c r="C189" t="s">
        <v>51</v>
      </c>
      <c r="D189" t="s">
        <v>44</v>
      </c>
      <c r="E189" t="s">
        <v>15</v>
      </c>
      <c r="F189" s="1">
        <v>0</v>
      </c>
    </row>
    <row r="190" spans="1:6" x14ac:dyDescent="0.25">
      <c r="A190" t="s">
        <v>6</v>
      </c>
      <c r="B190" t="s">
        <v>1</v>
      </c>
      <c r="C190" t="s">
        <v>51</v>
      </c>
      <c r="D190" t="s">
        <v>44</v>
      </c>
      <c r="E190" t="s">
        <v>16</v>
      </c>
      <c r="F190" s="1">
        <v>0</v>
      </c>
    </row>
    <row r="191" spans="1:6" x14ac:dyDescent="0.25">
      <c r="A191" t="s">
        <v>6</v>
      </c>
      <c r="B191" t="s">
        <v>1</v>
      </c>
      <c r="C191" t="s">
        <v>51</v>
      </c>
      <c r="D191" t="s">
        <v>44</v>
      </c>
      <c r="E191" t="s">
        <v>17</v>
      </c>
      <c r="F191" s="1">
        <v>0</v>
      </c>
    </row>
    <row r="192" spans="1:6" x14ac:dyDescent="0.25">
      <c r="A192" t="s">
        <v>6</v>
      </c>
      <c r="B192" t="s">
        <v>1</v>
      </c>
      <c r="C192" t="s">
        <v>51</v>
      </c>
      <c r="D192" t="s">
        <v>45</v>
      </c>
      <c r="E192" t="s">
        <v>8</v>
      </c>
      <c r="F192" s="1">
        <v>0</v>
      </c>
    </row>
    <row r="193" spans="1:6" x14ac:dyDescent="0.25">
      <c r="A193" t="s">
        <v>6</v>
      </c>
      <c r="B193" t="s">
        <v>1</v>
      </c>
      <c r="C193" t="s">
        <v>51</v>
      </c>
      <c r="D193" t="s">
        <v>45</v>
      </c>
      <c r="E193" t="s">
        <v>9</v>
      </c>
      <c r="F193" s="1">
        <v>0</v>
      </c>
    </row>
    <row r="194" spans="1:6" x14ac:dyDescent="0.25">
      <c r="A194" t="s">
        <v>6</v>
      </c>
      <c r="B194" t="s">
        <v>1</v>
      </c>
      <c r="C194" t="s">
        <v>51</v>
      </c>
      <c r="D194" t="s">
        <v>45</v>
      </c>
      <c r="E194" t="s">
        <v>10</v>
      </c>
      <c r="F194" s="1">
        <v>0</v>
      </c>
    </row>
    <row r="195" spans="1:6" x14ac:dyDescent="0.25">
      <c r="A195" t="s">
        <v>6</v>
      </c>
      <c r="B195" t="s">
        <v>1</v>
      </c>
      <c r="C195" t="s">
        <v>51</v>
      </c>
      <c r="D195" t="s">
        <v>45</v>
      </c>
      <c r="E195" t="s">
        <v>11</v>
      </c>
      <c r="F195" s="1">
        <v>0</v>
      </c>
    </row>
    <row r="196" spans="1:6" x14ac:dyDescent="0.25">
      <c r="A196" t="s">
        <v>6</v>
      </c>
      <c r="B196" t="s">
        <v>1</v>
      </c>
      <c r="C196" t="s">
        <v>51</v>
      </c>
      <c r="D196" t="s">
        <v>45</v>
      </c>
      <c r="E196" t="s">
        <v>12</v>
      </c>
      <c r="F196" s="1">
        <v>0</v>
      </c>
    </row>
    <row r="197" spans="1:6" x14ac:dyDescent="0.25">
      <c r="A197" t="s">
        <v>6</v>
      </c>
      <c r="B197" t="s">
        <v>1</v>
      </c>
      <c r="C197" t="s">
        <v>51</v>
      </c>
      <c r="D197" t="s">
        <v>45</v>
      </c>
      <c r="E197" t="s">
        <v>13</v>
      </c>
      <c r="F197" s="1">
        <v>0</v>
      </c>
    </row>
    <row r="198" spans="1:6" x14ac:dyDescent="0.25">
      <c r="A198" t="s">
        <v>6</v>
      </c>
      <c r="B198" t="s">
        <v>1</v>
      </c>
      <c r="C198" t="s">
        <v>51</v>
      </c>
      <c r="D198" t="s">
        <v>45</v>
      </c>
      <c r="E198" t="s">
        <v>14</v>
      </c>
      <c r="F198" s="1">
        <v>0</v>
      </c>
    </row>
    <row r="199" spans="1:6" x14ac:dyDescent="0.25">
      <c r="A199" t="s">
        <v>6</v>
      </c>
      <c r="B199" t="s">
        <v>1</v>
      </c>
      <c r="C199" t="s">
        <v>51</v>
      </c>
      <c r="D199" t="s">
        <v>45</v>
      </c>
      <c r="E199" t="s">
        <v>15</v>
      </c>
      <c r="F199" s="1">
        <v>0</v>
      </c>
    </row>
    <row r="200" spans="1:6" x14ac:dyDescent="0.25">
      <c r="A200" t="s">
        <v>6</v>
      </c>
      <c r="B200" t="s">
        <v>1</v>
      </c>
      <c r="C200" t="s">
        <v>51</v>
      </c>
      <c r="D200" t="s">
        <v>45</v>
      </c>
      <c r="E200" t="s">
        <v>16</v>
      </c>
      <c r="F200" s="1">
        <v>0</v>
      </c>
    </row>
    <row r="201" spans="1:6" x14ac:dyDescent="0.25">
      <c r="A201" t="s">
        <v>6</v>
      </c>
      <c r="B201" t="s">
        <v>1</v>
      </c>
      <c r="C201" t="s">
        <v>51</v>
      </c>
      <c r="D201" t="s">
        <v>45</v>
      </c>
      <c r="E201" t="s">
        <v>17</v>
      </c>
      <c r="F201" s="1">
        <v>0</v>
      </c>
    </row>
    <row r="202" spans="1:6" x14ac:dyDescent="0.25">
      <c r="A202" t="s">
        <v>6</v>
      </c>
      <c r="B202" t="s">
        <v>1</v>
      </c>
      <c r="C202" t="s">
        <v>52</v>
      </c>
      <c r="D202" t="s">
        <v>42</v>
      </c>
      <c r="E202" t="s">
        <v>8</v>
      </c>
      <c r="F202" s="1">
        <v>0</v>
      </c>
    </row>
    <row r="203" spans="1:6" x14ac:dyDescent="0.25">
      <c r="A203" t="s">
        <v>6</v>
      </c>
      <c r="B203" t="s">
        <v>1</v>
      </c>
      <c r="C203" t="s">
        <v>52</v>
      </c>
      <c r="D203" t="s">
        <v>42</v>
      </c>
      <c r="E203" t="s">
        <v>9</v>
      </c>
      <c r="F203" s="2">
        <v>-243.44800000000001</v>
      </c>
    </row>
    <row r="204" spans="1:6" x14ac:dyDescent="0.25">
      <c r="A204" t="s">
        <v>6</v>
      </c>
      <c r="B204" t="s">
        <v>1</v>
      </c>
      <c r="C204" t="s">
        <v>52</v>
      </c>
      <c r="D204" t="s">
        <v>42</v>
      </c>
      <c r="E204" t="s">
        <v>10</v>
      </c>
      <c r="F204" s="2">
        <v>1638.3510000000001</v>
      </c>
    </row>
    <row r="205" spans="1:6" x14ac:dyDescent="0.25">
      <c r="A205" t="s">
        <v>6</v>
      </c>
      <c r="B205" t="s">
        <v>1</v>
      </c>
      <c r="C205" t="s">
        <v>52</v>
      </c>
      <c r="D205" t="s">
        <v>42</v>
      </c>
      <c r="E205" t="s">
        <v>11</v>
      </c>
      <c r="F205" s="2">
        <v>-2874.1570000000002</v>
      </c>
    </row>
    <row r="206" spans="1:6" x14ac:dyDescent="0.25">
      <c r="A206" t="s">
        <v>6</v>
      </c>
      <c r="B206" t="s">
        <v>1</v>
      </c>
      <c r="C206" t="s">
        <v>52</v>
      </c>
      <c r="D206" t="s">
        <v>42</v>
      </c>
      <c r="E206" t="s">
        <v>12</v>
      </c>
      <c r="F206" s="2">
        <v>623.90099999999995</v>
      </c>
    </row>
    <row r="207" spans="1:6" x14ac:dyDescent="0.25">
      <c r="A207" t="s">
        <v>6</v>
      </c>
      <c r="B207" t="s">
        <v>1</v>
      </c>
      <c r="C207" t="s">
        <v>52</v>
      </c>
      <c r="D207" t="s">
        <v>42</v>
      </c>
      <c r="E207" t="s">
        <v>13</v>
      </c>
      <c r="F207" s="2">
        <v>-675.15</v>
      </c>
    </row>
    <row r="208" spans="1:6" x14ac:dyDescent="0.25">
      <c r="A208" t="s">
        <v>6</v>
      </c>
      <c r="B208" t="s">
        <v>1</v>
      </c>
      <c r="C208" t="s">
        <v>52</v>
      </c>
      <c r="D208" t="s">
        <v>42</v>
      </c>
      <c r="E208" t="s">
        <v>14</v>
      </c>
      <c r="F208" s="2">
        <v>1902.2660000000001</v>
      </c>
    </row>
    <row r="209" spans="1:6" x14ac:dyDescent="0.25">
      <c r="A209" t="s">
        <v>6</v>
      </c>
      <c r="B209" t="s">
        <v>1</v>
      </c>
      <c r="C209" t="s">
        <v>52</v>
      </c>
      <c r="D209" t="s">
        <v>42</v>
      </c>
      <c r="E209" t="s">
        <v>15</v>
      </c>
      <c r="F209" s="2">
        <v>-1.0029999999999999</v>
      </c>
    </row>
    <row r="210" spans="1:6" x14ac:dyDescent="0.25">
      <c r="A210" t="s">
        <v>6</v>
      </c>
      <c r="B210" t="s">
        <v>1</v>
      </c>
      <c r="C210" t="s">
        <v>52</v>
      </c>
      <c r="D210" t="s">
        <v>42</v>
      </c>
      <c r="E210" t="s">
        <v>16</v>
      </c>
      <c r="F210" s="2">
        <v>312.81799999999998</v>
      </c>
    </row>
    <row r="211" spans="1:6" x14ac:dyDescent="0.25">
      <c r="A211" t="s">
        <v>6</v>
      </c>
      <c r="B211" t="s">
        <v>1</v>
      </c>
      <c r="C211" t="s">
        <v>52</v>
      </c>
      <c r="D211" t="s">
        <v>42</v>
      </c>
      <c r="E211" t="s">
        <v>17</v>
      </c>
      <c r="F211" s="1">
        <v>0</v>
      </c>
    </row>
    <row r="212" spans="1:6" x14ac:dyDescent="0.25">
      <c r="A212" t="s">
        <v>6</v>
      </c>
      <c r="B212" t="s">
        <v>1</v>
      </c>
      <c r="C212" t="s">
        <v>52</v>
      </c>
      <c r="D212" t="s">
        <v>43</v>
      </c>
      <c r="E212" t="s">
        <v>8</v>
      </c>
      <c r="F212" s="1">
        <v>0</v>
      </c>
    </row>
    <row r="213" spans="1:6" x14ac:dyDescent="0.25">
      <c r="A213" t="s">
        <v>6</v>
      </c>
      <c r="B213" t="s">
        <v>1</v>
      </c>
      <c r="C213" t="s">
        <v>52</v>
      </c>
      <c r="D213" t="s">
        <v>43</v>
      </c>
      <c r="E213" t="s">
        <v>9</v>
      </c>
      <c r="F213" s="1">
        <v>0</v>
      </c>
    </row>
    <row r="214" spans="1:6" x14ac:dyDescent="0.25">
      <c r="A214" t="s">
        <v>6</v>
      </c>
      <c r="B214" t="s">
        <v>1</v>
      </c>
      <c r="C214" t="s">
        <v>52</v>
      </c>
      <c r="D214" t="s">
        <v>43</v>
      </c>
      <c r="E214" t="s">
        <v>10</v>
      </c>
      <c r="F214" s="1">
        <v>0</v>
      </c>
    </row>
    <row r="215" spans="1:6" x14ac:dyDescent="0.25">
      <c r="A215" t="s">
        <v>6</v>
      </c>
      <c r="B215" t="s">
        <v>1</v>
      </c>
      <c r="C215" t="s">
        <v>52</v>
      </c>
      <c r="D215" t="s">
        <v>43</v>
      </c>
      <c r="E215" t="s">
        <v>11</v>
      </c>
      <c r="F215" s="1">
        <v>0</v>
      </c>
    </row>
    <row r="216" spans="1:6" x14ac:dyDescent="0.25">
      <c r="A216" t="s">
        <v>6</v>
      </c>
      <c r="B216" t="s">
        <v>1</v>
      </c>
      <c r="C216" t="s">
        <v>52</v>
      </c>
      <c r="D216" t="s">
        <v>43</v>
      </c>
      <c r="E216" t="s">
        <v>12</v>
      </c>
      <c r="F216" s="1">
        <v>0</v>
      </c>
    </row>
    <row r="217" spans="1:6" x14ac:dyDescent="0.25">
      <c r="A217" t="s">
        <v>6</v>
      </c>
      <c r="B217" t="s">
        <v>1</v>
      </c>
      <c r="C217" t="s">
        <v>52</v>
      </c>
      <c r="D217" t="s">
        <v>43</v>
      </c>
      <c r="E217" t="s">
        <v>13</v>
      </c>
      <c r="F217" s="1">
        <v>0</v>
      </c>
    </row>
    <row r="218" spans="1:6" x14ac:dyDescent="0.25">
      <c r="A218" t="s">
        <v>6</v>
      </c>
      <c r="B218" t="s">
        <v>1</v>
      </c>
      <c r="C218" t="s">
        <v>52</v>
      </c>
      <c r="D218" t="s">
        <v>43</v>
      </c>
      <c r="E218" t="s">
        <v>14</v>
      </c>
      <c r="F218" s="1">
        <v>0</v>
      </c>
    </row>
    <row r="219" spans="1:6" x14ac:dyDescent="0.25">
      <c r="A219" t="s">
        <v>6</v>
      </c>
      <c r="B219" t="s">
        <v>1</v>
      </c>
      <c r="C219" t="s">
        <v>52</v>
      </c>
      <c r="D219" t="s">
        <v>43</v>
      </c>
      <c r="E219" t="s">
        <v>15</v>
      </c>
      <c r="F219" s="1">
        <v>0</v>
      </c>
    </row>
    <row r="220" spans="1:6" x14ac:dyDescent="0.25">
      <c r="A220" t="s">
        <v>6</v>
      </c>
      <c r="B220" t="s">
        <v>1</v>
      </c>
      <c r="C220" t="s">
        <v>52</v>
      </c>
      <c r="D220" t="s">
        <v>43</v>
      </c>
      <c r="E220" t="s">
        <v>16</v>
      </c>
      <c r="F220" s="1">
        <v>0</v>
      </c>
    </row>
    <row r="221" spans="1:6" x14ac:dyDescent="0.25">
      <c r="A221" t="s">
        <v>6</v>
      </c>
      <c r="B221" t="s">
        <v>1</v>
      </c>
      <c r="C221" t="s">
        <v>52</v>
      </c>
      <c r="D221" t="s">
        <v>43</v>
      </c>
      <c r="E221" t="s">
        <v>17</v>
      </c>
      <c r="F221" s="1">
        <v>0</v>
      </c>
    </row>
    <row r="222" spans="1:6" x14ac:dyDescent="0.25">
      <c r="A222" t="s">
        <v>6</v>
      </c>
      <c r="B222" t="s">
        <v>1</v>
      </c>
      <c r="C222" t="s">
        <v>52</v>
      </c>
      <c r="D222" t="s">
        <v>44</v>
      </c>
      <c r="E222" t="s">
        <v>8</v>
      </c>
      <c r="F222" s="1">
        <v>0</v>
      </c>
    </row>
    <row r="223" spans="1:6" x14ac:dyDescent="0.25">
      <c r="A223" t="s">
        <v>6</v>
      </c>
      <c r="B223" t="s">
        <v>1</v>
      </c>
      <c r="C223" t="s">
        <v>52</v>
      </c>
      <c r="D223" t="s">
        <v>44</v>
      </c>
      <c r="E223" t="s">
        <v>9</v>
      </c>
      <c r="F223" s="1">
        <v>0</v>
      </c>
    </row>
    <row r="224" spans="1:6" x14ac:dyDescent="0.25">
      <c r="A224" t="s">
        <v>6</v>
      </c>
      <c r="B224" t="s">
        <v>1</v>
      </c>
      <c r="C224" t="s">
        <v>52</v>
      </c>
      <c r="D224" t="s">
        <v>44</v>
      </c>
      <c r="E224" t="s">
        <v>10</v>
      </c>
      <c r="F224" s="1">
        <v>0</v>
      </c>
    </row>
    <row r="225" spans="1:6" x14ac:dyDescent="0.25">
      <c r="A225" t="s">
        <v>6</v>
      </c>
      <c r="B225" t="s">
        <v>1</v>
      </c>
      <c r="C225" t="s">
        <v>52</v>
      </c>
      <c r="D225" t="s">
        <v>44</v>
      </c>
      <c r="E225" t="s">
        <v>11</v>
      </c>
      <c r="F225" s="1">
        <v>0</v>
      </c>
    </row>
    <row r="226" spans="1:6" x14ac:dyDescent="0.25">
      <c r="A226" t="s">
        <v>6</v>
      </c>
      <c r="B226" t="s">
        <v>1</v>
      </c>
      <c r="C226" t="s">
        <v>52</v>
      </c>
      <c r="D226" t="s">
        <v>44</v>
      </c>
      <c r="E226" t="s">
        <v>12</v>
      </c>
      <c r="F226" s="1">
        <v>0</v>
      </c>
    </row>
    <row r="227" spans="1:6" x14ac:dyDescent="0.25">
      <c r="A227" t="s">
        <v>6</v>
      </c>
      <c r="B227" t="s">
        <v>1</v>
      </c>
      <c r="C227" t="s">
        <v>52</v>
      </c>
      <c r="D227" t="s">
        <v>44</v>
      </c>
      <c r="E227" t="s">
        <v>13</v>
      </c>
      <c r="F227" s="1">
        <v>0</v>
      </c>
    </row>
    <row r="228" spans="1:6" x14ac:dyDescent="0.25">
      <c r="A228" t="s">
        <v>6</v>
      </c>
      <c r="B228" t="s">
        <v>1</v>
      </c>
      <c r="C228" t="s">
        <v>52</v>
      </c>
      <c r="D228" t="s">
        <v>44</v>
      </c>
      <c r="E228" t="s">
        <v>14</v>
      </c>
      <c r="F228" s="1">
        <v>0</v>
      </c>
    </row>
    <row r="229" spans="1:6" x14ac:dyDescent="0.25">
      <c r="A229" t="s">
        <v>6</v>
      </c>
      <c r="B229" t="s">
        <v>1</v>
      </c>
      <c r="C229" t="s">
        <v>52</v>
      </c>
      <c r="D229" t="s">
        <v>44</v>
      </c>
      <c r="E229" t="s">
        <v>15</v>
      </c>
      <c r="F229" s="1">
        <v>0</v>
      </c>
    </row>
    <row r="230" spans="1:6" x14ac:dyDescent="0.25">
      <c r="A230" t="s">
        <v>6</v>
      </c>
      <c r="B230" t="s">
        <v>1</v>
      </c>
      <c r="C230" t="s">
        <v>52</v>
      </c>
      <c r="D230" t="s">
        <v>44</v>
      </c>
      <c r="E230" t="s">
        <v>16</v>
      </c>
      <c r="F230" s="1">
        <v>0</v>
      </c>
    </row>
    <row r="231" spans="1:6" x14ac:dyDescent="0.25">
      <c r="A231" t="s">
        <v>6</v>
      </c>
      <c r="B231" t="s">
        <v>1</v>
      </c>
      <c r="C231" t="s">
        <v>52</v>
      </c>
      <c r="D231" t="s">
        <v>44</v>
      </c>
      <c r="E231" t="s">
        <v>17</v>
      </c>
      <c r="F231" s="1">
        <v>0</v>
      </c>
    </row>
    <row r="232" spans="1:6" x14ac:dyDescent="0.25">
      <c r="A232" t="s">
        <v>6</v>
      </c>
      <c r="B232" t="s">
        <v>1</v>
      </c>
      <c r="C232" t="s">
        <v>52</v>
      </c>
      <c r="D232" t="s">
        <v>45</v>
      </c>
      <c r="E232" t="s">
        <v>8</v>
      </c>
      <c r="F232" s="1">
        <v>0</v>
      </c>
    </row>
    <row r="233" spans="1:6" x14ac:dyDescent="0.25">
      <c r="A233" t="s">
        <v>6</v>
      </c>
      <c r="B233" t="s">
        <v>1</v>
      </c>
      <c r="C233" t="s">
        <v>52</v>
      </c>
      <c r="D233" t="s">
        <v>45</v>
      </c>
      <c r="E233" t="s">
        <v>9</v>
      </c>
      <c r="F233" s="1">
        <v>0</v>
      </c>
    </row>
    <row r="234" spans="1:6" x14ac:dyDescent="0.25">
      <c r="A234" t="s">
        <v>6</v>
      </c>
      <c r="B234" t="s">
        <v>1</v>
      </c>
      <c r="C234" t="s">
        <v>52</v>
      </c>
      <c r="D234" t="s">
        <v>45</v>
      </c>
      <c r="E234" t="s">
        <v>10</v>
      </c>
      <c r="F234" s="1">
        <v>0</v>
      </c>
    </row>
    <row r="235" spans="1:6" x14ac:dyDescent="0.25">
      <c r="A235" t="s">
        <v>6</v>
      </c>
      <c r="B235" t="s">
        <v>1</v>
      </c>
      <c r="C235" t="s">
        <v>52</v>
      </c>
      <c r="D235" t="s">
        <v>45</v>
      </c>
      <c r="E235" t="s">
        <v>11</v>
      </c>
      <c r="F235" s="1">
        <v>0</v>
      </c>
    </row>
    <row r="236" spans="1:6" x14ac:dyDescent="0.25">
      <c r="A236" t="s">
        <v>6</v>
      </c>
      <c r="B236" t="s">
        <v>1</v>
      </c>
      <c r="C236" t="s">
        <v>52</v>
      </c>
      <c r="D236" t="s">
        <v>45</v>
      </c>
      <c r="E236" t="s">
        <v>12</v>
      </c>
      <c r="F236" s="1">
        <v>0</v>
      </c>
    </row>
    <row r="237" spans="1:6" x14ac:dyDescent="0.25">
      <c r="A237" t="s">
        <v>6</v>
      </c>
      <c r="B237" t="s">
        <v>1</v>
      </c>
      <c r="C237" t="s">
        <v>52</v>
      </c>
      <c r="D237" t="s">
        <v>45</v>
      </c>
      <c r="E237" t="s">
        <v>13</v>
      </c>
      <c r="F237" s="1">
        <v>0</v>
      </c>
    </row>
    <row r="238" spans="1:6" x14ac:dyDescent="0.25">
      <c r="A238" t="s">
        <v>6</v>
      </c>
      <c r="B238" t="s">
        <v>1</v>
      </c>
      <c r="C238" t="s">
        <v>52</v>
      </c>
      <c r="D238" t="s">
        <v>45</v>
      </c>
      <c r="E238" t="s">
        <v>14</v>
      </c>
      <c r="F238" s="1">
        <v>0</v>
      </c>
    </row>
    <row r="239" spans="1:6" x14ac:dyDescent="0.25">
      <c r="A239" t="s">
        <v>6</v>
      </c>
      <c r="B239" t="s">
        <v>1</v>
      </c>
      <c r="C239" t="s">
        <v>52</v>
      </c>
      <c r="D239" t="s">
        <v>45</v>
      </c>
      <c r="E239" t="s">
        <v>15</v>
      </c>
      <c r="F239" s="1">
        <v>0</v>
      </c>
    </row>
    <row r="240" spans="1:6" x14ac:dyDescent="0.25">
      <c r="A240" t="s">
        <v>6</v>
      </c>
      <c r="B240" t="s">
        <v>1</v>
      </c>
      <c r="C240" t="s">
        <v>52</v>
      </c>
      <c r="D240" t="s">
        <v>45</v>
      </c>
      <c r="E240" t="s">
        <v>16</v>
      </c>
      <c r="F240" s="1">
        <v>0</v>
      </c>
    </row>
    <row r="241" spans="1:6" x14ac:dyDescent="0.25">
      <c r="A241" t="s">
        <v>6</v>
      </c>
      <c r="B241" t="s">
        <v>1</v>
      </c>
      <c r="C241" t="s">
        <v>52</v>
      </c>
      <c r="D241" t="s">
        <v>45</v>
      </c>
      <c r="E241" t="s">
        <v>17</v>
      </c>
      <c r="F241" s="1">
        <v>0</v>
      </c>
    </row>
    <row r="242" spans="1:6" x14ac:dyDescent="0.25">
      <c r="A242" t="s">
        <v>22</v>
      </c>
      <c r="B242" t="s">
        <v>1</v>
      </c>
      <c r="C242" t="s">
        <v>47</v>
      </c>
      <c r="D242" t="s">
        <v>42</v>
      </c>
      <c r="E242" t="s">
        <v>8</v>
      </c>
      <c r="F242" s="2">
        <v>-461.36</v>
      </c>
    </row>
    <row r="243" spans="1:6" x14ac:dyDescent="0.25">
      <c r="A243" t="s">
        <v>22</v>
      </c>
      <c r="B243" t="s">
        <v>1</v>
      </c>
      <c r="C243" t="s">
        <v>47</v>
      </c>
      <c r="D243" t="s">
        <v>42</v>
      </c>
      <c r="E243" t="s">
        <v>9</v>
      </c>
      <c r="F243" s="2">
        <v>-27410.931</v>
      </c>
    </row>
    <row r="244" spans="1:6" x14ac:dyDescent="0.25">
      <c r="A244" t="s">
        <v>22</v>
      </c>
      <c r="B244" t="s">
        <v>1</v>
      </c>
      <c r="C244" t="s">
        <v>47</v>
      </c>
      <c r="D244" t="s">
        <v>42</v>
      </c>
      <c r="E244" t="s">
        <v>10</v>
      </c>
      <c r="F244" s="2">
        <v>-14110.098</v>
      </c>
    </row>
    <row r="245" spans="1:6" x14ac:dyDescent="0.25">
      <c r="A245" t="s">
        <v>22</v>
      </c>
      <c r="B245" t="s">
        <v>1</v>
      </c>
      <c r="C245" t="s">
        <v>47</v>
      </c>
      <c r="D245" t="s">
        <v>42</v>
      </c>
      <c r="E245" t="s">
        <v>11</v>
      </c>
      <c r="F245" s="2">
        <v>-27090.19</v>
      </c>
    </row>
    <row r="246" spans="1:6" x14ac:dyDescent="0.25">
      <c r="A246" t="s">
        <v>22</v>
      </c>
      <c r="B246" t="s">
        <v>1</v>
      </c>
      <c r="C246" t="s">
        <v>47</v>
      </c>
      <c r="D246" t="s">
        <v>42</v>
      </c>
      <c r="E246" t="s">
        <v>12</v>
      </c>
      <c r="F246" s="2">
        <v>-11038.813</v>
      </c>
    </row>
    <row r="247" spans="1:6" x14ac:dyDescent="0.25">
      <c r="A247" t="s">
        <v>22</v>
      </c>
      <c r="B247" t="s">
        <v>1</v>
      </c>
      <c r="C247" t="s">
        <v>47</v>
      </c>
      <c r="D247" t="s">
        <v>42</v>
      </c>
      <c r="E247" t="s">
        <v>13</v>
      </c>
      <c r="F247" s="2">
        <v>-30140.102999999999</v>
      </c>
    </row>
    <row r="248" spans="1:6" x14ac:dyDescent="0.25">
      <c r="A248" t="s">
        <v>22</v>
      </c>
      <c r="B248" t="s">
        <v>1</v>
      </c>
      <c r="C248" t="s">
        <v>47</v>
      </c>
      <c r="D248" t="s">
        <v>42</v>
      </c>
      <c r="E248" t="s">
        <v>14</v>
      </c>
      <c r="F248" s="2">
        <v>-28211.17</v>
      </c>
    </row>
    <row r="249" spans="1:6" x14ac:dyDescent="0.25">
      <c r="A249" t="s">
        <v>22</v>
      </c>
      <c r="B249" t="s">
        <v>1</v>
      </c>
      <c r="C249" t="s">
        <v>47</v>
      </c>
      <c r="D249" t="s">
        <v>42</v>
      </c>
      <c r="E249" t="s">
        <v>15</v>
      </c>
      <c r="F249" s="2">
        <v>-788.87400000000002</v>
      </c>
    </row>
    <row r="250" spans="1:6" x14ac:dyDescent="0.25">
      <c r="A250" t="s">
        <v>22</v>
      </c>
      <c r="B250" t="s">
        <v>1</v>
      </c>
      <c r="C250" t="s">
        <v>47</v>
      </c>
      <c r="D250" t="s">
        <v>42</v>
      </c>
      <c r="E250" t="s">
        <v>16</v>
      </c>
      <c r="F250" s="2">
        <v>-1385.22</v>
      </c>
    </row>
    <row r="251" spans="1:6" x14ac:dyDescent="0.25">
      <c r="A251" t="s">
        <v>22</v>
      </c>
      <c r="B251" t="s">
        <v>1</v>
      </c>
      <c r="C251" t="s">
        <v>47</v>
      </c>
      <c r="D251" t="s">
        <v>42</v>
      </c>
      <c r="E251" t="s">
        <v>17</v>
      </c>
      <c r="F251" s="2">
        <v>-171.065</v>
      </c>
    </row>
    <row r="252" spans="1:6" x14ac:dyDescent="0.25">
      <c r="A252" t="s">
        <v>22</v>
      </c>
      <c r="B252" t="s">
        <v>1</v>
      </c>
      <c r="C252" t="s">
        <v>47</v>
      </c>
      <c r="D252" t="s">
        <v>43</v>
      </c>
      <c r="E252" t="s">
        <v>8</v>
      </c>
      <c r="F252" s="1">
        <v>0</v>
      </c>
    </row>
    <row r="253" spans="1:6" x14ac:dyDescent="0.25">
      <c r="A253" t="s">
        <v>22</v>
      </c>
      <c r="B253" t="s">
        <v>1</v>
      </c>
      <c r="C253" t="s">
        <v>47</v>
      </c>
      <c r="D253" t="s">
        <v>43</v>
      </c>
      <c r="E253" t="s">
        <v>9</v>
      </c>
      <c r="F253" s="1">
        <v>0</v>
      </c>
    </row>
    <row r="254" spans="1:6" x14ac:dyDescent="0.25">
      <c r="A254" t="s">
        <v>22</v>
      </c>
      <c r="B254" t="s">
        <v>1</v>
      </c>
      <c r="C254" t="s">
        <v>47</v>
      </c>
      <c r="D254" t="s">
        <v>43</v>
      </c>
      <c r="E254" t="s">
        <v>10</v>
      </c>
      <c r="F254" s="1">
        <v>0</v>
      </c>
    </row>
    <row r="255" spans="1:6" x14ac:dyDescent="0.25">
      <c r="A255" t="s">
        <v>22</v>
      </c>
      <c r="B255" t="s">
        <v>1</v>
      </c>
      <c r="C255" t="s">
        <v>47</v>
      </c>
      <c r="D255" t="s">
        <v>43</v>
      </c>
      <c r="E255" t="s">
        <v>11</v>
      </c>
      <c r="F255" s="1">
        <v>0</v>
      </c>
    </row>
    <row r="256" spans="1:6" x14ac:dyDescent="0.25">
      <c r="A256" t="s">
        <v>22</v>
      </c>
      <c r="B256" t="s">
        <v>1</v>
      </c>
      <c r="C256" t="s">
        <v>47</v>
      </c>
      <c r="D256" t="s">
        <v>43</v>
      </c>
      <c r="E256" t="s">
        <v>12</v>
      </c>
      <c r="F256" s="1">
        <v>0</v>
      </c>
    </row>
    <row r="257" spans="1:6" x14ac:dyDescent="0.25">
      <c r="A257" t="s">
        <v>22</v>
      </c>
      <c r="B257" t="s">
        <v>1</v>
      </c>
      <c r="C257" t="s">
        <v>47</v>
      </c>
      <c r="D257" t="s">
        <v>43</v>
      </c>
      <c r="E257" t="s">
        <v>13</v>
      </c>
      <c r="F257" s="1">
        <v>0</v>
      </c>
    </row>
    <row r="258" spans="1:6" x14ac:dyDescent="0.25">
      <c r="A258" t="s">
        <v>22</v>
      </c>
      <c r="B258" t="s">
        <v>1</v>
      </c>
      <c r="C258" t="s">
        <v>47</v>
      </c>
      <c r="D258" t="s">
        <v>43</v>
      </c>
      <c r="E258" t="s">
        <v>14</v>
      </c>
      <c r="F258" s="1">
        <v>0</v>
      </c>
    </row>
    <row r="259" spans="1:6" x14ac:dyDescent="0.25">
      <c r="A259" t="s">
        <v>22</v>
      </c>
      <c r="B259" t="s">
        <v>1</v>
      </c>
      <c r="C259" t="s">
        <v>47</v>
      </c>
      <c r="D259" t="s">
        <v>43</v>
      </c>
      <c r="E259" t="s">
        <v>15</v>
      </c>
      <c r="F259" s="1">
        <v>0</v>
      </c>
    </row>
    <row r="260" spans="1:6" x14ac:dyDescent="0.25">
      <c r="A260" t="s">
        <v>22</v>
      </c>
      <c r="B260" t="s">
        <v>1</v>
      </c>
      <c r="C260" t="s">
        <v>47</v>
      </c>
      <c r="D260" t="s">
        <v>43</v>
      </c>
      <c r="E260" t="s">
        <v>16</v>
      </c>
      <c r="F260" s="1">
        <v>0</v>
      </c>
    </row>
    <row r="261" spans="1:6" x14ac:dyDescent="0.25">
      <c r="A261" t="s">
        <v>22</v>
      </c>
      <c r="B261" t="s">
        <v>1</v>
      </c>
      <c r="C261" t="s">
        <v>47</v>
      </c>
      <c r="D261" t="s">
        <v>43</v>
      </c>
      <c r="E261" t="s">
        <v>17</v>
      </c>
      <c r="F261" s="1">
        <v>0</v>
      </c>
    </row>
    <row r="262" spans="1:6" x14ac:dyDescent="0.25">
      <c r="A262" t="s">
        <v>22</v>
      </c>
      <c r="B262" t="s">
        <v>1</v>
      </c>
      <c r="C262" t="s">
        <v>47</v>
      </c>
      <c r="D262" t="s">
        <v>44</v>
      </c>
      <c r="E262" t="s">
        <v>8</v>
      </c>
      <c r="F262" s="1">
        <v>0</v>
      </c>
    </row>
    <row r="263" spans="1:6" x14ac:dyDescent="0.25">
      <c r="A263" t="s">
        <v>22</v>
      </c>
      <c r="B263" t="s">
        <v>1</v>
      </c>
      <c r="C263" t="s">
        <v>47</v>
      </c>
      <c r="D263" t="s">
        <v>44</v>
      </c>
      <c r="E263" t="s">
        <v>9</v>
      </c>
      <c r="F263" s="1">
        <v>0</v>
      </c>
    </row>
    <row r="264" spans="1:6" x14ac:dyDescent="0.25">
      <c r="A264" t="s">
        <v>22</v>
      </c>
      <c r="B264" t="s">
        <v>1</v>
      </c>
      <c r="C264" t="s">
        <v>47</v>
      </c>
      <c r="D264" t="s">
        <v>44</v>
      </c>
      <c r="E264" t="s">
        <v>10</v>
      </c>
      <c r="F264" s="1">
        <v>0</v>
      </c>
    </row>
    <row r="265" spans="1:6" x14ac:dyDescent="0.25">
      <c r="A265" t="s">
        <v>22</v>
      </c>
      <c r="B265" t="s">
        <v>1</v>
      </c>
      <c r="C265" t="s">
        <v>47</v>
      </c>
      <c r="D265" t="s">
        <v>44</v>
      </c>
      <c r="E265" t="s">
        <v>11</v>
      </c>
      <c r="F265" s="1">
        <v>0</v>
      </c>
    </row>
    <row r="266" spans="1:6" x14ac:dyDescent="0.25">
      <c r="A266" t="s">
        <v>22</v>
      </c>
      <c r="B266" t="s">
        <v>1</v>
      </c>
      <c r="C266" t="s">
        <v>47</v>
      </c>
      <c r="D266" t="s">
        <v>44</v>
      </c>
      <c r="E266" t="s">
        <v>12</v>
      </c>
      <c r="F266" s="1">
        <v>0</v>
      </c>
    </row>
    <row r="267" spans="1:6" x14ac:dyDescent="0.25">
      <c r="A267" t="s">
        <v>22</v>
      </c>
      <c r="B267" t="s">
        <v>1</v>
      </c>
      <c r="C267" t="s">
        <v>47</v>
      </c>
      <c r="D267" t="s">
        <v>44</v>
      </c>
      <c r="E267" t="s">
        <v>13</v>
      </c>
      <c r="F267" s="1">
        <v>0</v>
      </c>
    </row>
    <row r="268" spans="1:6" x14ac:dyDescent="0.25">
      <c r="A268" t="s">
        <v>22</v>
      </c>
      <c r="B268" t="s">
        <v>1</v>
      </c>
      <c r="C268" t="s">
        <v>47</v>
      </c>
      <c r="D268" t="s">
        <v>44</v>
      </c>
      <c r="E268" t="s">
        <v>14</v>
      </c>
      <c r="F268" s="1">
        <v>0</v>
      </c>
    </row>
    <row r="269" spans="1:6" x14ac:dyDescent="0.25">
      <c r="A269" t="s">
        <v>22</v>
      </c>
      <c r="B269" t="s">
        <v>1</v>
      </c>
      <c r="C269" t="s">
        <v>47</v>
      </c>
      <c r="D269" t="s">
        <v>44</v>
      </c>
      <c r="E269" t="s">
        <v>15</v>
      </c>
      <c r="F269" s="1">
        <v>0</v>
      </c>
    </row>
    <row r="270" spans="1:6" x14ac:dyDescent="0.25">
      <c r="A270" t="s">
        <v>22</v>
      </c>
      <c r="B270" t="s">
        <v>1</v>
      </c>
      <c r="C270" t="s">
        <v>47</v>
      </c>
      <c r="D270" t="s">
        <v>44</v>
      </c>
      <c r="E270" t="s">
        <v>16</v>
      </c>
      <c r="F270" s="1">
        <v>0</v>
      </c>
    </row>
    <row r="271" spans="1:6" x14ac:dyDescent="0.25">
      <c r="A271" t="s">
        <v>22</v>
      </c>
      <c r="B271" t="s">
        <v>1</v>
      </c>
      <c r="C271" t="s">
        <v>47</v>
      </c>
      <c r="D271" t="s">
        <v>44</v>
      </c>
      <c r="E271" t="s">
        <v>17</v>
      </c>
      <c r="F271" s="1">
        <v>0</v>
      </c>
    </row>
    <row r="272" spans="1:6" x14ac:dyDescent="0.25">
      <c r="A272" t="s">
        <v>22</v>
      </c>
      <c r="B272" t="s">
        <v>1</v>
      </c>
      <c r="C272" t="s">
        <v>47</v>
      </c>
      <c r="D272" t="s">
        <v>45</v>
      </c>
      <c r="E272" t="s">
        <v>8</v>
      </c>
      <c r="F272" s="1">
        <v>0</v>
      </c>
    </row>
    <row r="273" spans="1:6" x14ac:dyDescent="0.25">
      <c r="A273" t="s">
        <v>22</v>
      </c>
      <c r="B273" t="s">
        <v>1</v>
      </c>
      <c r="C273" t="s">
        <v>47</v>
      </c>
      <c r="D273" t="s">
        <v>45</v>
      </c>
      <c r="E273" t="s">
        <v>9</v>
      </c>
      <c r="F273" s="1">
        <v>0</v>
      </c>
    </row>
    <row r="274" spans="1:6" x14ac:dyDescent="0.25">
      <c r="A274" t="s">
        <v>22</v>
      </c>
      <c r="B274" t="s">
        <v>1</v>
      </c>
      <c r="C274" t="s">
        <v>47</v>
      </c>
      <c r="D274" t="s">
        <v>45</v>
      </c>
      <c r="E274" t="s">
        <v>10</v>
      </c>
      <c r="F274" s="1">
        <v>0</v>
      </c>
    </row>
    <row r="275" spans="1:6" x14ac:dyDescent="0.25">
      <c r="A275" t="s">
        <v>22</v>
      </c>
      <c r="B275" t="s">
        <v>1</v>
      </c>
      <c r="C275" t="s">
        <v>47</v>
      </c>
      <c r="D275" t="s">
        <v>45</v>
      </c>
      <c r="E275" t="s">
        <v>11</v>
      </c>
      <c r="F275" s="1">
        <v>0</v>
      </c>
    </row>
    <row r="276" spans="1:6" x14ac:dyDescent="0.25">
      <c r="A276" t="s">
        <v>22</v>
      </c>
      <c r="B276" t="s">
        <v>1</v>
      </c>
      <c r="C276" t="s">
        <v>47</v>
      </c>
      <c r="D276" t="s">
        <v>45</v>
      </c>
      <c r="E276" t="s">
        <v>12</v>
      </c>
      <c r="F276" s="1">
        <v>0</v>
      </c>
    </row>
    <row r="277" spans="1:6" x14ac:dyDescent="0.25">
      <c r="A277" t="s">
        <v>22</v>
      </c>
      <c r="B277" t="s">
        <v>1</v>
      </c>
      <c r="C277" t="s">
        <v>47</v>
      </c>
      <c r="D277" t="s">
        <v>45</v>
      </c>
      <c r="E277" t="s">
        <v>13</v>
      </c>
      <c r="F277" s="1">
        <v>0</v>
      </c>
    </row>
    <row r="278" spans="1:6" x14ac:dyDescent="0.25">
      <c r="A278" t="s">
        <v>22</v>
      </c>
      <c r="B278" t="s">
        <v>1</v>
      </c>
      <c r="C278" t="s">
        <v>47</v>
      </c>
      <c r="D278" t="s">
        <v>45</v>
      </c>
      <c r="E278" t="s">
        <v>14</v>
      </c>
      <c r="F278" s="1">
        <v>0</v>
      </c>
    </row>
    <row r="279" spans="1:6" x14ac:dyDescent="0.25">
      <c r="A279" t="s">
        <v>22</v>
      </c>
      <c r="B279" t="s">
        <v>1</v>
      </c>
      <c r="C279" t="s">
        <v>47</v>
      </c>
      <c r="D279" t="s">
        <v>45</v>
      </c>
      <c r="E279" t="s">
        <v>15</v>
      </c>
      <c r="F279" s="1">
        <v>0</v>
      </c>
    </row>
    <row r="280" spans="1:6" x14ac:dyDescent="0.25">
      <c r="A280" t="s">
        <v>22</v>
      </c>
      <c r="B280" t="s">
        <v>1</v>
      </c>
      <c r="C280" t="s">
        <v>47</v>
      </c>
      <c r="D280" t="s">
        <v>45</v>
      </c>
      <c r="E280" t="s">
        <v>16</v>
      </c>
      <c r="F280" s="1">
        <v>0</v>
      </c>
    </row>
    <row r="281" spans="1:6" x14ac:dyDescent="0.25">
      <c r="A281" t="s">
        <v>22</v>
      </c>
      <c r="B281" t="s">
        <v>1</v>
      </c>
      <c r="C281" t="s">
        <v>47</v>
      </c>
      <c r="D281" t="s">
        <v>45</v>
      </c>
      <c r="E281" t="s">
        <v>17</v>
      </c>
      <c r="F281" s="1">
        <v>0</v>
      </c>
    </row>
    <row r="282" spans="1:6" x14ac:dyDescent="0.25">
      <c r="A282" t="s">
        <v>22</v>
      </c>
      <c r="B282" t="s">
        <v>1</v>
      </c>
      <c r="C282" t="s">
        <v>48</v>
      </c>
      <c r="D282" t="s">
        <v>42</v>
      </c>
      <c r="E282" t="s">
        <v>8</v>
      </c>
      <c r="F282" s="2">
        <v>-1708.866</v>
      </c>
    </row>
    <row r="283" spans="1:6" x14ac:dyDescent="0.25">
      <c r="A283" t="s">
        <v>22</v>
      </c>
      <c r="B283" t="s">
        <v>1</v>
      </c>
      <c r="C283" t="s">
        <v>48</v>
      </c>
      <c r="D283" t="s">
        <v>42</v>
      </c>
      <c r="E283" t="s">
        <v>9</v>
      </c>
      <c r="F283" s="2">
        <v>-1107.0419999999999</v>
      </c>
    </row>
    <row r="284" spans="1:6" x14ac:dyDescent="0.25">
      <c r="A284" t="s">
        <v>22</v>
      </c>
      <c r="B284" t="s">
        <v>1</v>
      </c>
      <c r="C284" t="s">
        <v>48</v>
      </c>
      <c r="D284" t="s">
        <v>42</v>
      </c>
      <c r="E284" t="s">
        <v>10</v>
      </c>
      <c r="F284" s="2">
        <v>-4440.5320000000002</v>
      </c>
    </row>
    <row r="285" spans="1:6" x14ac:dyDescent="0.25">
      <c r="A285" t="s">
        <v>22</v>
      </c>
      <c r="B285" t="s">
        <v>1</v>
      </c>
      <c r="C285" t="s">
        <v>48</v>
      </c>
      <c r="D285" t="s">
        <v>42</v>
      </c>
      <c r="E285" t="s">
        <v>11</v>
      </c>
      <c r="F285" s="2">
        <v>-9593.8729999999996</v>
      </c>
    </row>
    <row r="286" spans="1:6" x14ac:dyDescent="0.25">
      <c r="A286" t="s">
        <v>22</v>
      </c>
      <c r="B286" t="s">
        <v>1</v>
      </c>
      <c r="C286" t="s">
        <v>48</v>
      </c>
      <c r="D286" t="s">
        <v>42</v>
      </c>
      <c r="E286" t="s">
        <v>12</v>
      </c>
      <c r="F286" s="2">
        <v>-1082.075</v>
      </c>
    </row>
    <row r="287" spans="1:6" x14ac:dyDescent="0.25">
      <c r="A287" t="s">
        <v>22</v>
      </c>
      <c r="B287" t="s">
        <v>1</v>
      </c>
      <c r="C287" t="s">
        <v>48</v>
      </c>
      <c r="D287" t="s">
        <v>42</v>
      </c>
      <c r="E287" t="s">
        <v>13</v>
      </c>
      <c r="F287" s="2">
        <v>-4474.3770000000004</v>
      </c>
    </row>
    <row r="288" spans="1:6" x14ac:dyDescent="0.25">
      <c r="A288" t="s">
        <v>22</v>
      </c>
      <c r="B288" t="s">
        <v>1</v>
      </c>
      <c r="C288" t="s">
        <v>48</v>
      </c>
      <c r="D288" t="s">
        <v>42</v>
      </c>
      <c r="E288" t="s">
        <v>14</v>
      </c>
      <c r="F288" s="2">
        <v>-6513.4870000000001</v>
      </c>
    </row>
    <row r="289" spans="1:6" x14ac:dyDescent="0.25">
      <c r="A289" t="s">
        <v>22</v>
      </c>
      <c r="B289" t="s">
        <v>1</v>
      </c>
      <c r="C289" t="s">
        <v>48</v>
      </c>
      <c r="D289" t="s">
        <v>42</v>
      </c>
      <c r="E289" t="s">
        <v>15</v>
      </c>
      <c r="F289" s="2">
        <v>-313.50900000000001</v>
      </c>
    </row>
    <row r="290" spans="1:6" x14ac:dyDescent="0.25">
      <c r="A290" t="s">
        <v>22</v>
      </c>
      <c r="B290" t="s">
        <v>1</v>
      </c>
      <c r="C290" t="s">
        <v>48</v>
      </c>
      <c r="D290" t="s">
        <v>42</v>
      </c>
      <c r="E290" t="s">
        <v>16</v>
      </c>
      <c r="F290" s="2">
        <v>-1475.2539999999999</v>
      </c>
    </row>
    <row r="291" spans="1:6" x14ac:dyDescent="0.25">
      <c r="A291" t="s">
        <v>22</v>
      </c>
      <c r="B291" t="s">
        <v>1</v>
      </c>
      <c r="C291" t="s">
        <v>48</v>
      </c>
      <c r="D291" t="s">
        <v>42</v>
      </c>
      <c r="E291" t="s">
        <v>17</v>
      </c>
      <c r="F291" s="2">
        <v>-835.53499999999997</v>
      </c>
    </row>
    <row r="292" spans="1:6" x14ac:dyDescent="0.25">
      <c r="A292" t="s">
        <v>22</v>
      </c>
      <c r="B292" t="s">
        <v>1</v>
      </c>
      <c r="C292" t="s">
        <v>48</v>
      </c>
      <c r="D292" t="s">
        <v>43</v>
      </c>
      <c r="E292" t="s">
        <v>8</v>
      </c>
      <c r="F292" s="1">
        <v>0</v>
      </c>
    </row>
    <row r="293" spans="1:6" x14ac:dyDescent="0.25">
      <c r="A293" t="s">
        <v>22</v>
      </c>
      <c r="B293" t="s">
        <v>1</v>
      </c>
      <c r="C293" t="s">
        <v>48</v>
      </c>
      <c r="D293" t="s">
        <v>43</v>
      </c>
      <c r="E293" t="s">
        <v>9</v>
      </c>
      <c r="F293" s="2">
        <v>-3379.3139999999999</v>
      </c>
    </row>
    <row r="294" spans="1:6" x14ac:dyDescent="0.25">
      <c r="A294" t="s">
        <v>22</v>
      </c>
      <c r="B294" t="s">
        <v>1</v>
      </c>
      <c r="C294" t="s">
        <v>48</v>
      </c>
      <c r="D294" t="s">
        <v>43</v>
      </c>
      <c r="E294" t="s">
        <v>10</v>
      </c>
      <c r="F294" s="1">
        <v>0</v>
      </c>
    </row>
    <row r="295" spans="1:6" x14ac:dyDescent="0.25">
      <c r="A295" t="s">
        <v>22</v>
      </c>
      <c r="B295" t="s">
        <v>1</v>
      </c>
      <c r="C295" t="s">
        <v>48</v>
      </c>
      <c r="D295" t="s">
        <v>43</v>
      </c>
      <c r="E295" t="s">
        <v>11</v>
      </c>
      <c r="F295" s="2">
        <v>-5314.8639999999996</v>
      </c>
    </row>
    <row r="296" spans="1:6" x14ac:dyDescent="0.25">
      <c r="A296" t="s">
        <v>22</v>
      </c>
      <c r="B296" t="s">
        <v>1</v>
      </c>
      <c r="C296" t="s">
        <v>48</v>
      </c>
      <c r="D296" t="s">
        <v>43</v>
      </c>
      <c r="E296" t="s">
        <v>12</v>
      </c>
      <c r="F296" s="2">
        <v>-2390.4520000000002</v>
      </c>
    </row>
    <row r="297" spans="1:6" x14ac:dyDescent="0.25">
      <c r="A297" t="s">
        <v>22</v>
      </c>
      <c r="B297" t="s">
        <v>1</v>
      </c>
      <c r="C297" t="s">
        <v>48</v>
      </c>
      <c r="D297" t="s">
        <v>43</v>
      </c>
      <c r="E297" t="s">
        <v>13</v>
      </c>
      <c r="F297" s="2">
        <v>-3031.5430000000001</v>
      </c>
    </row>
    <row r="298" spans="1:6" x14ac:dyDescent="0.25">
      <c r="A298" t="s">
        <v>22</v>
      </c>
      <c r="B298" t="s">
        <v>1</v>
      </c>
      <c r="C298" t="s">
        <v>48</v>
      </c>
      <c r="D298" t="s">
        <v>43</v>
      </c>
      <c r="E298" t="s">
        <v>14</v>
      </c>
      <c r="F298" s="2">
        <v>-2184.085</v>
      </c>
    </row>
    <row r="299" spans="1:6" x14ac:dyDescent="0.25">
      <c r="A299" t="s">
        <v>22</v>
      </c>
      <c r="B299" t="s">
        <v>1</v>
      </c>
      <c r="C299" t="s">
        <v>48</v>
      </c>
      <c r="D299" t="s">
        <v>43</v>
      </c>
      <c r="E299" t="s">
        <v>15</v>
      </c>
      <c r="F299" s="1">
        <v>0</v>
      </c>
    </row>
    <row r="300" spans="1:6" x14ac:dyDescent="0.25">
      <c r="A300" t="s">
        <v>22</v>
      </c>
      <c r="B300" t="s">
        <v>1</v>
      </c>
      <c r="C300" t="s">
        <v>48</v>
      </c>
      <c r="D300" t="s">
        <v>43</v>
      </c>
      <c r="E300" t="s">
        <v>16</v>
      </c>
      <c r="F300" s="1">
        <v>0</v>
      </c>
    </row>
    <row r="301" spans="1:6" x14ac:dyDescent="0.25">
      <c r="A301" t="s">
        <v>22</v>
      </c>
      <c r="B301" t="s">
        <v>1</v>
      </c>
      <c r="C301" t="s">
        <v>48</v>
      </c>
      <c r="D301" t="s">
        <v>43</v>
      </c>
      <c r="E301" t="s">
        <v>17</v>
      </c>
      <c r="F301" s="1">
        <v>0</v>
      </c>
    </row>
    <row r="302" spans="1:6" x14ac:dyDescent="0.25">
      <c r="A302" t="s">
        <v>22</v>
      </c>
      <c r="B302" t="s">
        <v>1</v>
      </c>
      <c r="C302" t="s">
        <v>48</v>
      </c>
      <c r="D302" t="s">
        <v>44</v>
      </c>
      <c r="E302" t="s">
        <v>8</v>
      </c>
      <c r="F302" s="1">
        <v>0</v>
      </c>
    </row>
    <row r="303" spans="1:6" x14ac:dyDescent="0.25">
      <c r="A303" t="s">
        <v>22</v>
      </c>
      <c r="B303" t="s">
        <v>1</v>
      </c>
      <c r="C303" t="s">
        <v>48</v>
      </c>
      <c r="D303" t="s">
        <v>44</v>
      </c>
      <c r="E303" t="s">
        <v>9</v>
      </c>
      <c r="F303" s="1">
        <v>0</v>
      </c>
    </row>
    <row r="304" spans="1:6" x14ac:dyDescent="0.25">
      <c r="A304" t="s">
        <v>22</v>
      </c>
      <c r="B304" t="s">
        <v>1</v>
      </c>
      <c r="C304" t="s">
        <v>48</v>
      </c>
      <c r="D304" t="s">
        <v>44</v>
      </c>
      <c r="E304" t="s">
        <v>10</v>
      </c>
      <c r="F304" s="1">
        <v>0</v>
      </c>
    </row>
    <row r="305" spans="1:6" x14ac:dyDescent="0.25">
      <c r="A305" t="s">
        <v>22</v>
      </c>
      <c r="B305" t="s">
        <v>1</v>
      </c>
      <c r="C305" t="s">
        <v>48</v>
      </c>
      <c r="D305" t="s">
        <v>44</v>
      </c>
      <c r="E305" t="s">
        <v>11</v>
      </c>
      <c r="F305" s="1">
        <v>0</v>
      </c>
    </row>
    <row r="306" spans="1:6" x14ac:dyDescent="0.25">
      <c r="A306" t="s">
        <v>22</v>
      </c>
      <c r="B306" t="s">
        <v>1</v>
      </c>
      <c r="C306" t="s">
        <v>48</v>
      </c>
      <c r="D306" t="s">
        <v>44</v>
      </c>
      <c r="E306" t="s">
        <v>12</v>
      </c>
      <c r="F306" s="1">
        <v>0</v>
      </c>
    </row>
    <row r="307" spans="1:6" x14ac:dyDescent="0.25">
      <c r="A307" t="s">
        <v>22</v>
      </c>
      <c r="B307" t="s">
        <v>1</v>
      </c>
      <c r="C307" t="s">
        <v>48</v>
      </c>
      <c r="D307" t="s">
        <v>44</v>
      </c>
      <c r="E307" t="s">
        <v>13</v>
      </c>
      <c r="F307" s="1">
        <v>0</v>
      </c>
    </row>
    <row r="308" spans="1:6" x14ac:dyDescent="0.25">
      <c r="A308" t="s">
        <v>22</v>
      </c>
      <c r="B308" t="s">
        <v>1</v>
      </c>
      <c r="C308" t="s">
        <v>48</v>
      </c>
      <c r="D308" t="s">
        <v>44</v>
      </c>
      <c r="E308" t="s">
        <v>14</v>
      </c>
      <c r="F308" s="1">
        <v>0</v>
      </c>
    </row>
    <row r="309" spans="1:6" x14ac:dyDescent="0.25">
      <c r="A309" t="s">
        <v>22</v>
      </c>
      <c r="B309" t="s">
        <v>1</v>
      </c>
      <c r="C309" t="s">
        <v>48</v>
      </c>
      <c r="D309" t="s">
        <v>44</v>
      </c>
      <c r="E309" t="s">
        <v>15</v>
      </c>
      <c r="F309" s="1">
        <v>0</v>
      </c>
    </row>
    <row r="310" spans="1:6" x14ac:dyDescent="0.25">
      <c r="A310" t="s">
        <v>22</v>
      </c>
      <c r="B310" t="s">
        <v>1</v>
      </c>
      <c r="C310" t="s">
        <v>48</v>
      </c>
      <c r="D310" t="s">
        <v>44</v>
      </c>
      <c r="E310" t="s">
        <v>16</v>
      </c>
      <c r="F310" s="1">
        <v>0</v>
      </c>
    </row>
    <row r="311" spans="1:6" x14ac:dyDescent="0.25">
      <c r="A311" t="s">
        <v>22</v>
      </c>
      <c r="B311" t="s">
        <v>1</v>
      </c>
      <c r="C311" t="s">
        <v>48</v>
      </c>
      <c r="D311" t="s">
        <v>44</v>
      </c>
      <c r="E311" t="s">
        <v>17</v>
      </c>
      <c r="F311" s="1">
        <v>0</v>
      </c>
    </row>
    <row r="312" spans="1:6" x14ac:dyDescent="0.25">
      <c r="A312" t="s">
        <v>22</v>
      </c>
      <c r="B312" t="s">
        <v>1</v>
      </c>
      <c r="C312" t="s">
        <v>48</v>
      </c>
      <c r="D312" t="s">
        <v>45</v>
      </c>
      <c r="E312" t="s">
        <v>8</v>
      </c>
      <c r="F312" s="1">
        <v>0</v>
      </c>
    </row>
    <row r="313" spans="1:6" x14ac:dyDescent="0.25">
      <c r="A313" t="s">
        <v>22</v>
      </c>
      <c r="B313" t="s">
        <v>1</v>
      </c>
      <c r="C313" t="s">
        <v>48</v>
      </c>
      <c r="D313" t="s">
        <v>45</v>
      </c>
      <c r="E313" t="s">
        <v>9</v>
      </c>
      <c r="F313" s="1">
        <v>0</v>
      </c>
    </row>
    <row r="314" spans="1:6" x14ac:dyDescent="0.25">
      <c r="A314" t="s">
        <v>22</v>
      </c>
      <c r="B314" t="s">
        <v>1</v>
      </c>
      <c r="C314" t="s">
        <v>48</v>
      </c>
      <c r="D314" t="s">
        <v>45</v>
      </c>
      <c r="E314" t="s">
        <v>10</v>
      </c>
      <c r="F314" s="1">
        <v>0</v>
      </c>
    </row>
    <row r="315" spans="1:6" x14ac:dyDescent="0.25">
      <c r="A315" t="s">
        <v>22</v>
      </c>
      <c r="B315" t="s">
        <v>1</v>
      </c>
      <c r="C315" t="s">
        <v>48</v>
      </c>
      <c r="D315" t="s">
        <v>45</v>
      </c>
      <c r="E315" t="s">
        <v>11</v>
      </c>
      <c r="F315" s="1">
        <v>0</v>
      </c>
    </row>
    <row r="316" spans="1:6" x14ac:dyDescent="0.25">
      <c r="A316" t="s">
        <v>22</v>
      </c>
      <c r="B316" t="s">
        <v>1</v>
      </c>
      <c r="C316" t="s">
        <v>48</v>
      </c>
      <c r="D316" t="s">
        <v>45</v>
      </c>
      <c r="E316" t="s">
        <v>12</v>
      </c>
      <c r="F316" s="1">
        <v>0</v>
      </c>
    </row>
    <row r="317" spans="1:6" x14ac:dyDescent="0.25">
      <c r="A317" t="s">
        <v>22</v>
      </c>
      <c r="B317" t="s">
        <v>1</v>
      </c>
      <c r="C317" t="s">
        <v>48</v>
      </c>
      <c r="D317" t="s">
        <v>45</v>
      </c>
      <c r="E317" t="s">
        <v>13</v>
      </c>
      <c r="F317" s="1">
        <v>0</v>
      </c>
    </row>
    <row r="318" spans="1:6" x14ac:dyDescent="0.25">
      <c r="A318" t="s">
        <v>22</v>
      </c>
      <c r="B318" t="s">
        <v>1</v>
      </c>
      <c r="C318" t="s">
        <v>48</v>
      </c>
      <c r="D318" t="s">
        <v>45</v>
      </c>
      <c r="E318" t="s">
        <v>14</v>
      </c>
      <c r="F318" s="1">
        <v>0</v>
      </c>
    </row>
    <row r="319" spans="1:6" x14ac:dyDescent="0.25">
      <c r="A319" t="s">
        <v>22</v>
      </c>
      <c r="B319" t="s">
        <v>1</v>
      </c>
      <c r="C319" t="s">
        <v>48</v>
      </c>
      <c r="D319" t="s">
        <v>45</v>
      </c>
      <c r="E319" t="s">
        <v>15</v>
      </c>
      <c r="F319" s="1">
        <v>0</v>
      </c>
    </row>
    <row r="320" spans="1:6" x14ac:dyDescent="0.25">
      <c r="A320" t="s">
        <v>22</v>
      </c>
      <c r="B320" t="s">
        <v>1</v>
      </c>
      <c r="C320" t="s">
        <v>48</v>
      </c>
      <c r="D320" t="s">
        <v>45</v>
      </c>
      <c r="E320" t="s">
        <v>16</v>
      </c>
      <c r="F320" s="1">
        <v>0</v>
      </c>
    </row>
    <row r="321" spans="1:6" x14ac:dyDescent="0.25">
      <c r="A321" t="s">
        <v>22</v>
      </c>
      <c r="B321" t="s">
        <v>1</v>
      </c>
      <c r="C321" t="s">
        <v>48</v>
      </c>
      <c r="D321" t="s">
        <v>45</v>
      </c>
      <c r="E321" t="s">
        <v>17</v>
      </c>
      <c r="F321" s="1">
        <v>0</v>
      </c>
    </row>
    <row r="322" spans="1:6" x14ac:dyDescent="0.25">
      <c r="A322" t="s">
        <v>22</v>
      </c>
      <c r="B322" t="s">
        <v>1</v>
      </c>
      <c r="C322" t="s">
        <v>49</v>
      </c>
      <c r="D322" t="s">
        <v>42</v>
      </c>
      <c r="E322" t="s">
        <v>8</v>
      </c>
      <c r="F322" s="2">
        <v>-4184.26</v>
      </c>
    </row>
    <row r="323" spans="1:6" x14ac:dyDescent="0.25">
      <c r="A323" t="s">
        <v>22</v>
      </c>
      <c r="B323" t="s">
        <v>1</v>
      </c>
      <c r="C323" t="s">
        <v>49</v>
      </c>
      <c r="D323" t="s">
        <v>42</v>
      </c>
      <c r="E323" t="s">
        <v>9</v>
      </c>
      <c r="F323" s="2">
        <v>-1752.7660000000001</v>
      </c>
    </row>
    <row r="324" spans="1:6" x14ac:dyDescent="0.25">
      <c r="A324" t="s">
        <v>22</v>
      </c>
      <c r="B324" t="s">
        <v>1</v>
      </c>
      <c r="C324" t="s">
        <v>49</v>
      </c>
      <c r="D324" t="s">
        <v>42</v>
      </c>
      <c r="E324" t="s">
        <v>10</v>
      </c>
      <c r="F324" s="2">
        <v>-3023.7020000000002</v>
      </c>
    </row>
    <row r="325" spans="1:6" x14ac:dyDescent="0.25">
      <c r="A325" t="s">
        <v>22</v>
      </c>
      <c r="B325" t="s">
        <v>1</v>
      </c>
      <c r="C325" t="s">
        <v>49</v>
      </c>
      <c r="D325" t="s">
        <v>42</v>
      </c>
      <c r="E325" t="s">
        <v>11</v>
      </c>
      <c r="F325" s="2">
        <v>-7806.4409999999998</v>
      </c>
    </row>
    <row r="326" spans="1:6" x14ac:dyDescent="0.25">
      <c r="A326" t="s">
        <v>22</v>
      </c>
      <c r="B326" t="s">
        <v>1</v>
      </c>
      <c r="C326" t="s">
        <v>49</v>
      </c>
      <c r="D326" t="s">
        <v>42</v>
      </c>
      <c r="E326" t="s">
        <v>12</v>
      </c>
      <c r="F326" s="2">
        <v>-2304.3490000000002</v>
      </c>
    </row>
    <row r="327" spans="1:6" x14ac:dyDescent="0.25">
      <c r="A327" t="s">
        <v>22</v>
      </c>
      <c r="B327" t="s">
        <v>1</v>
      </c>
      <c r="C327" t="s">
        <v>49</v>
      </c>
      <c r="D327" t="s">
        <v>42</v>
      </c>
      <c r="E327" t="s">
        <v>13</v>
      </c>
      <c r="F327" s="2">
        <v>-11195.886</v>
      </c>
    </row>
    <row r="328" spans="1:6" x14ac:dyDescent="0.25">
      <c r="A328" t="s">
        <v>22</v>
      </c>
      <c r="B328" t="s">
        <v>1</v>
      </c>
      <c r="C328" t="s">
        <v>49</v>
      </c>
      <c r="D328" t="s">
        <v>42</v>
      </c>
      <c r="E328" t="s">
        <v>14</v>
      </c>
      <c r="F328" s="2">
        <v>-23131.164000000001</v>
      </c>
    </row>
    <row r="329" spans="1:6" x14ac:dyDescent="0.25">
      <c r="A329" t="s">
        <v>22</v>
      </c>
      <c r="B329" t="s">
        <v>1</v>
      </c>
      <c r="C329" t="s">
        <v>49</v>
      </c>
      <c r="D329" t="s">
        <v>42</v>
      </c>
      <c r="E329" t="s">
        <v>15</v>
      </c>
      <c r="F329" s="1">
        <v>0</v>
      </c>
    </row>
    <row r="330" spans="1:6" x14ac:dyDescent="0.25">
      <c r="A330" t="s">
        <v>22</v>
      </c>
      <c r="B330" t="s">
        <v>1</v>
      </c>
      <c r="C330" t="s">
        <v>49</v>
      </c>
      <c r="D330" t="s">
        <v>42</v>
      </c>
      <c r="E330" t="s">
        <v>16</v>
      </c>
      <c r="F330" s="2">
        <v>-330.62400000000002</v>
      </c>
    </row>
    <row r="331" spans="1:6" x14ac:dyDescent="0.25">
      <c r="A331" t="s">
        <v>22</v>
      </c>
      <c r="B331" t="s">
        <v>1</v>
      </c>
      <c r="C331" t="s">
        <v>49</v>
      </c>
      <c r="D331" t="s">
        <v>42</v>
      </c>
      <c r="E331" t="s">
        <v>17</v>
      </c>
      <c r="F331" s="2">
        <v>-5065.7510000000002</v>
      </c>
    </row>
    <row r="332" spans="1:6" x14ac:dyDescent="0.25">
      <c r="A332" t="s">
        <v>22</v>
      </c>
      <c r="B332" t="s">
        <v>1</v>
      </c>
      <c r="C332" t="s">
        <v>49</v>
      </c>
      <c r="D332" t="s">
        <v>43</v>
      </c>
      <c r="E332" t="s">
        <v>8</v>
      </c>
      <c r="F332" s="1">
        <v>0</v>
      </c>
    </row>
    <row r="333" spans="1:6" x14ac:dyDescent="0.25">
      <c r="A333" t="s">
        <v>22</v>
      </c>
      <c r="B333" t="s">
        <v>1</v>
      </c>
      <c r="C333" t="s">
        <v>49</v>
      </c>
      <c r="D333" t="s">
        <v>43</v>
      </c>
      <c r="E333" t="s">
        <v>9</v>
      </c>
      <c r="F333" s="1">
        <v>0</v>
      </c>
    </row>
    <row r="334" spans="1:6" x14ac:dyDescent="0.25">
      <c r="A334" t="s">
        <v>22</v>
      </c>
      <c r="B334" t="s">
        <v>1</v>
      </c>
      <c r="C334" t="s">
        <v>49</v>
      </c>
      <c r="D334" t="s">
        <v>43</v>
      </c>
      <c r="E334" t="s">
        <v>10</v>
      </c>
      <c r="F334" s="1">
        <v>0</v>
      </c>
    </row>
    <row r="335" spans="1:6" x14ac:dyDescent="0.25">
      <c r="A335" t="s">
        <v>22</v>
      </c>
      <c r="B335" t="s">
        <v>1</v>
      </c>
      <c r="C335" t="s">
        <v>49</v>
      </c>
      <c r="D335" t="s">
        <v>43</v>
      </c>
      <c r="E335" t="s">
        <v>11</v>
      </c>
      <c r="F335" s="1">
        <v>0</v>
      </c>
    </row>
    <row r="336" spans="1:6" x14ac:dyDescent="0.25">
      <c r="A336" t="s">
        <v>22</v>
      </c>
      <c r="B336" t="s">
        <v>1</v>
      </c>
      <c r="C336" t="s">
        <v>49</v>
      </c>
      <c r="D336" t="s">
        <v>43</v>
      </c>
      <c r="E336" t="s">
        <v>12</v>
      </c>
      <c r="F336" s="1">
        <v>0</v>
      </c>
    </row>
    <row r="337" spans="1:6" x14ac:dyDescent="0.25">
      <c r="A337" t="s">
        <v>22</v>
      </c>
      <c r="B337" t="s">
        <v>1</v>
      </c>
      <c r="C337" t="s">
        <v>49</v>
      </c>
      <c r="D337" t="s">
        <v>43</v>
      </c>
      <c r="E337" t="s">
        <v>13</v>
      </c>
      <c r="F337" s="1">
        <v>0</v>
      </c>
    </row>
    <row r="338" spans="1:6" x14ac:dyDescent="0.25">
      <c r="A338" t="s">
        <v>22</v>
      </c>
      <c r="B338" t="s">
        <v>1</v>
      </c>
      <c r="C338" t="s">
        <v>49</v>
      </c>
      <c r="D338" t="s">
        <v>43</v>
      </c>
      <c r="E338" t="s">
        <v>14</v>
      </c>
      <c r="F338" s="2">
        <v>1.0820000000000001</v>
      </c>
    </row>
    <row r="339" spans="1:6" x14ac:dyDescent="0.25">
      <c r="A339" t="s">
        <v>22</v>
      </c>
      <c r="B339" t="s">
        <v>1</v>
      </c>
      <c r="C339" t="s">
        <v>49</v>
      </c>
      <c r="D339" t="s">
        <v>43</v>
      </c>
      <c r="E339" t="s">
        <v>15</v>
      </c>
      <c r="F339" s="1">
        <v>0</v>
      </c>
    </row>
    <row r="340" spans="1:6" x14ac:dyDescent="0.25">
      <c r="A340" t="s">
        <v>22</v>
      </c>
      <c r="B340" t="s">
        <v>1</v>
      </c>
      <c r="C340" t="s">
        <v>49</v>
      </c>
      <c r="D340" t="s">
        <v>43</v>
      </c>
      <c r="E340" t="s">
        <v>16</v>
      </c>
      <c r="F340" s="1">
        <v>0</v>
      </c>
    </row>
    <row r="341" spans="1:6" x14ac:dyDescent="0.25">
      <c r="A341" t="s">
        <v>22</v>
      </c>
      <c r="B341" t="s">
        <v>1</v>
      </c>
      <c r="C341" t="s">
        <v>49</v>
      </c>
      <c r="D341" t="s">
        <v>43</v>
      </c>
      <c r="E341" t="s">
        <v>17</v>
      </c>
      <c r="F341" s="1">
        <v>0</v>
      </c>
    </row>
    <row r="342" spans="1:6" x14ac:dyDescent="0.25">
      <c r="A342" t="s">
        <v>22</v>
      </c>
      <c r="B342" t="s">
        <v>1</v>
      </c>
      <c r="C342" t="s">
        <v>49</v>
      </c>
      <c r="D342" t="s">
        <v>44</v>
      </c>
      <c r="E342" t="s">
        <v>8</v>
      </c>
      <c r="F342" s="1">
        <v>0</v>
      </c>
    </row>
    <row r="343" spans="1:6" x14ac:dyDescent="0.25">
      <c r="A343" t="s">
        <v>22</v>
      </c>
      <c r="B343" t="s">
        <v>1</v>
      </c>
      <c r="C343" t="s">
        <v>49</v>
      </c>
      <c r="D343" t="s">
        <v>44</v>
      </c>
      <c r="E343" t="s">
        <v>9</v>
      </c>
      <c r="F343" s="1">
        <v>0</v>
      </c>
    </row>
    <row r="344" spans="1:6" x14ac:dyDescent="0.25">
      <c r="A344" t="s">
        <v>22</v>
      </c>
      <c r="B344" t="s">
        <v>1</v>
      </c>
      <c r="C344" t="s">
        <v>49</v>
      </c>
      <c r="D344" t="s">
        <v>44</v>
      </c>
      <c r="E344" t="s">
        <v>10</v>
      </c>
      <c r="F344" s="1">
        <v>0</v>
      </c>
    </row>
    <row r="345" spans="1:6" x14ac:dyDescent="0.25">
      <c r="A345" t="s">
        <v>22</v>
      </c>
      <c r="B345" t="s">
        <v>1</v>
      </c>
      <c r="C345" t="s">
        <v>49</v>
      </c>
      <c r="D345" t="s">
        <v>44</v>
      </c>
      <c r="E345" t="s">
        <v>11</v>
      </c>
      <c r="F345" s="1">
        <v>0</v>
      </c>
    </row>
    <row r="346" spans="1:6" x14ac:dyDescent="0.25">
      <c r="A346" t="s">
        <v>22</v>
      </c>
      <c r="B346" t="s">
        <v>1</v>
      </c>
      <c r="C346" t="s">
        <v>49</v>
      </c>
      <c r="D346" t="s">
        <v>44</v>
      </c>
      <c r="E346" t="s">
        <v>12</v>
      </c>
      <c r="F346" s="1">
        <v>0</v>
      </c>
    </row>
    <row r="347" spans="1:6" x14ac:dyDescent="0.25">
      <c r="A347" t="s">
        <v>22</v>
      </c>
      <c r="B347" t="s">
        <v>1</v>
      </c>
      <c r="C347" t="s">
        <v>49</v>
      </c>
      <c r="D347" t="s">
        <v>44</v>
      </c>
      <c r="E347" t="s">
        <v>13</v>
      </c>
      <c r="F347" s="1">
        <v>0</v>
      </c>
    </row>
    <row r="348" spans="1:6" x14ac:dyDescent="0.25">
      <c r="A348" t="s">
        <v>22</v>
      </c>
      <c r="B348" t="s">
        <v>1</v>
      </c>
      <c r="C348" t="s">
        <v>49</v>
      </c>
      <c r="D348" t="s">
        <v>44</v>
      </c>
      <c r="E348" t="s">
        <v>14</v>
      </c>
      <c r="F348" s="1">
        <v>0</v>
      </c>
    </row>
    <row r="349" spans="1:6" x14ac:dyDescent="0.25">
      <c r="A349" t="s">
        <v>22</v>
      </c>
      <c r="B349" t="s">
        <v>1</v>
      </c>
      <c r="C349" t="s">
        <v>49</v>
      </c>
      <c r="D349" t="s">
        <v>44</v>
      </c>
      <c r="E349" t="s">
        <v>15</v>
      </c>
      <c r="F349" s="1">
        <v>0</v>
      </c>
    </row>
    <row r="350" spans="1:6" x14ac:dyDescent="0.25">
      <c r="A350" t="s">
        <v>22</v>
      </c>
      <c r="B350" t="s">
        <v>1</v>
      </c>
      <c r="C350" t="s">
        <v>49</v>
      </c>
      <c r="D350" t="s">
        <v>44</v>
      </c>
      <c r="E350" t="s">
        <v>16</v>
      </c>
      <c r="F350" s="1">
        <v>0</v>
      </c>
    </row>
    <row r="351" spans="1:6" x14ac:dyDescent="0.25">
      <c r="A351" t="s">
        <v>22</v>
      </c>
      <c r="B351" t="s">
        <v>1</v>
      </c>
      <c r="C351" t="s">
        <v>49</v>
      </c>
      <c r="D351" t="s">
        <v>44</v>
      </c>
      <c r="E351" t="s">
        <v>17</v>
      </c>
      <c r="F351" s="1">
        <v>0</v>
      </c>
    </row>
    <row r="352" spans="1:6" x14ac:dyDescent="0.25">
      <c r="A352" t="s">
        <v>22</v>
      </c>
      <c r="B352" t="s">
        <v>1</v>
      </c>
      <c r="C352" t="s">
        <v>49</v>
      </c>
      <c r="D352" t="s">
        <v>45</v>
      </c>
      <c r="E352" t="s">
        <v>8</v>
      </c>
      <c r="F352" s="1">
        <v>0</v>
      </c>
    </row>
    <row r="353" spans="1:6" x14ac:dyDescent="0.25">
      <c r="A353" t="s">
        <v>22</v>
      </c>
      <c r="B353" t="s">
        <v>1</v>
      </c>
      <c r="C353" t="s">
        <v>49</v>
      </c>
      <c r="D353" t="s">
        <v>45</v>
      </c>
      <c r="E353" t="s">
        <v>9</v>
      </c>
      <c r="F353" s="1">
        <v>0</v>
      </c>
    </row>
    <row r="354" spans="1:6" x14ac:dyDescent="0.25">
      <c r="A354" t="s">
        <v>22</v>
      </c>
      <c r="B354" t="s">
        <v>1</v>
      </c>
      <c r="C354" t="s">
        <v>49</v>
      </c>
      <c r="D354" t="s">
        <v>45</v>
      </c>
      <c r="E354" t="s">
        <v>10</v>
      </c>
      <c r="F354" s="1">
        <v>0</v>
      </c>
    </row>
    <row r="355" spans="1:6" x14ac:dyDescent="0.25">
      <c r="A355" t="s">
        <v>22</v>
      </c>
      <c r="B355" t="s">
        <v>1</v>
      </c>
      <c r="C355" t="s">
        <v>49</v>
      </c>
      <c r="D355" t="s">
        <v>45</v>
      </c>
      <c r="E355" t="s">
        <v>11</v>
      </c>
      <c r="F355" s="1">
        <v>0</v>
      </c>
    </row>
    <row r="356" spans="1:6" x14ac:dyDescent="0.25">
      <c r="A356" t="s">
        <v>22</v>
      </c>
      <c r="B356" t="s">
        <v>1</v>
      </c>
      <c r="C356" t="s">
        <v>49</v>
      </c>
      <c r="D356" t="s">
        <v>45</v>
      </c>
      <c r="E356" t="s">
        <v>12</v>
      </c>
      <c r="F356" s="1">
        <v>0</v>
      </c>
    </row>
    <row r="357" spans="1:6" x14ac:dyDescent="0.25">
      <c r="A357" t="s">
        <v>22</v>
      </c>
      <c r="B357" t="s">
        <v>1</v>
      </c>
      <c r="C357" t="s">
        <v>49</v>
      </c>
      <c r="D357" t="s">
        <v>45</v>
      </c>
      <c r="E357" t="s">
        <v>13</v>
      </c>
      <c r="F357" s="1">
        <v>0</v>
      </c>
    </row>
    <row r="358" spans="1:6" x14ac:dyDescent="0.25">
      <c r="A358" t="s">
        <v>22</v>
      </c>
      <c r="B358" t="s">
        <v>1</v>
      </c>
      <c r="C358" t="s">
        <v>49</v>
      </c>
      <c r="D358" t="s">
        <v>45</v>
      </c>
      <c r="E358" t="s">
        <v>14</v>
      </c>
      <c r="F358" s="1">
        <v>0</v>
      </c>
    </row>
    <row r="359" spans="1:6" x14ac:dyDescent="0.25">
      <c r="A359" t="s">
        <v>22</v>
      </c>
      <c r="B359" t="s">
        <v>1</v>
      </c>
      <c r="C359" t="s">
        <v>49</v>
      </c>
      <c r="D359" t="s">
        <v>45</v>
      </c>
      <c r="E359" t="s">
        <v>15</v>
      </c>
      <c r="F359" s="1">
        <v>0</v>
      </c>
    </row>
    <row r="360" spans="1:6" x14ac:dyDescent="0.25">
      <c r="A360" t="s">
        <v>22</v>
      </c>
      <c r="B360" t="s">
        <v>1</v>
      </c>
      <c r="C360" t="s">
        <v>49</v>
      </c>
      <c r="D360" t="s">
        <v>45</v>
      </c>
      <c r="E360" t="s">
        <v>16</v>
      </c>
      <c r="F360" s="1">
        <v>0</v>
      </c>
    </row>
    <row r="361" spans="1:6" x14ac:dyDescent="0.25">
      <c r="A361" t="s">
        <v>22</v>
      </c>
      <c r="B361" t="s">
        <v>1</v>
      </c>
      <c r="C361" t="s">
        <v>49</v>
      </c>
      <c r="D361" t="s">
        <v>45</v>
      </c>
      <c r="E361" t="s">
        <v>17</v>
      </c>
      <c r="F361" s="1">
        <v>0</v>
      </c>
    </row>
    <row r="362" spans="1:6" x14ac:dyDescent="0.25">
      <c r="A362" t="s">
        <v>22</v>
      </c>
      <c r="B362" t="s">
        <v>1</v>
      </c>
      <c r="C362" t="s">
        <v>50</v>
      </c>
      <c r="D362" t="s">
        <v>42</v>
      </c>
      <c r="E362" t="s">
        <v>8</v>
      </c>
      <c r="F362" s="2">
        <v>5697.2049999999999</v>
      </c>
    </row>
    <row r="363" spans="1:6" x14ac:dyDescent="0.25">
      <c r="A363" t="s">
        <v>22</v>
      </c>
      <c r="B363" t="s">
        <v>1</v>
      </c>
      <c r="C363" t="s">
        <v>50</v>
      </c>
      <c r="D363" t="s">
        <v>42</v>
      </c>
      <c r="E363" t="s">
        <v>9</v>
      </c>
      <c r="F363" s="2">
        <v>16906.447</v>
      </c>
    </row>
    <row r="364" spans="1:6" x14ac:dyDescent="0.25">
      <c r="A364" t="s">
        <v>22</v>
      </c>
      <c r="B364" t="s">
        <v>1</v>
      </c>
      <c r="C364" t="s">
        <v>50</v>
      </c>
      <c r="D364" t="s">
        <v>42</v>
      </c>
      <c r="E364" t="s">
        <v>10</v>
      </c>
      <c r="F364" s="2">
        <v>8088.2929999999997</v>
      </c>
    </row>
    <row r="365" spans="1:6" x14ac:dyDescent="0.25">
      <c r="A365" t="s">
        <v>22</v>
      </c>
      <c r="B365" t="s">
        <v>1</v>
      </c>
      <c r="C365" t="s">
        <v>50</v>
      </c>
      <c r="D365" t="s">
        <v>42</v>
      </c>
      <c r="E365" t="s">
        <v>11</v>
      </c>
      <c r="F365" s="2">
        <v>12646.03</v>
      </c>
    </row>
    <row r="366" spans="1:6" x14ac:dyDescent="0.25">
      <c r="A366" t="s">
        <v>22</v>
      </c>
      <c r="B366" t="s">
        <v>1</v>
      </c>
      <c r="C366" t="s">
        <v>50</v>
      </c>
      <c r="D366" t="s">
        <v>42</v>
      </c>
      <c r="E366" t="s">
        <v>12</v>
      </c>
      <c r="F366" s="2">
        <v>5879.4979999999996</v>
      </c>
    </row>
    <row r="367" spans="1:6" x14ac:dyDescent="0.25">
      <c r="A367" t="s">
        <v>22</v>
      </c>
      <c r="B367" t="s">
        <v>1</v>
      </c>
      <c r="C367" t="s">
        <v>50</v>
      </c>
      <c r="D367" t="s">
        <v>42</v>
      </c>
      <c r="E367" t="s">
        <v>13</v>
      </c>
      <c r="F367" s="2">
        <v>15519.816999999999</v>
      </c>
    </row>
    <row r="368" spans="1:6" x14ac:dyDescent="0.25">
      <c r="A368" t="s">
        <v>22</v>
      </c>
      <c r="B368" t="s">
        <v>1</v>
      </c>
      <c r="C368" t="s">
        <v>50</v>
      </c>
      <c r="D368" t="s">
        <v>42</v>
      </c>
      <c r="E368" t="s">
        <v>14</v>
      </c>
      <c r="F368" s="2">
        <v>14515.218999999999</v>
      </c>
    </row>
    <row r="369" spans="1:6" x14ac:dyDescent="0.25">
      <c r="A369" t="s">
        <v>22</v>
      </c>
      <c r="B369" t="s">
        <v>1</v>
      </c>
      <c r="C369" t="s">
        <v>50</v>
      </c>
      <c r="D369" t="s">
        <v>42</v>
      </c>
      <c r="E369" t="s">
        <v>15</v>
      </c>
      <c r="F369" s="2">
        <v>570.06399999999996</v>
      </c>
    </row>
    <row r="370" spans="1:6" x14ac:dyDescent="0.25">
      <c r="A370" t="s">
        <v>22</v>
      </c>
      <c r="B370" t="s">
        <v>1</v>
      </c>
      <c r="C370" t="s">
        <v>50</v>
      </c>
      <c r="D370" t="s">
        <v>42</v>
      </c>
      <c r="E370" t="s">
        <v>16</v>
      </c>
      <c r="F370" s="2">
        <v>1343.5830000000001</v>
      </c>
    </row>
    <row r="371" spans="1:6" x14ac:dyDescent="0.25">
      <c r="A371" t="s">
        <v>22</v>
      </c>
      <c r="B371" t="s">
        <v>1</v>
      </c>
      <c r="C371" t="s">
        <v>50</v>
      </c>
      <c r="D371" t="s">
        <v>42</v>
      </c>
      <c r="E371" t="s">
        <v>17</v>
      </c>
      <c r="F371" s="2">
        <v>910.45399999999995</v>
      </c>
    </row>
    <row r="372" spans="1:6" x14ac:dyDescent="0.25">
      <c r="A372" t="s">
        <v>22</v>
      </c>
      <c r="B372" t="s">
        <v>1</v>
      </c>
      <c r="C372" t="s">
        <v>50</v>
      </c>
      <c r="D372" t="s">
        <v>43</v>
      </c>
      <c r="E372" t="s">
        <v>8</v>
      </c>
      <c r="F372" s="1">
        <v>0</v>
      </c>
    </row>
    <row r="373" spans="1:6" x14ac:dyDescent="0.25">
      <c r="A373" t="s">
        <v>22</v>
      </c>
      <c r="B373" t="s">
        <v>1</v>
      </c>
      <c r="C373" t="s">
        <v>50</v>
      </c>
      <c r="D373" t="s">
        <v>43</v>
      </c>
      <c r="E373" t="s">
        <v>9</v>
      </c>
      <c r="F373" s="1">
        <v>0</v>
      </c>
    </row>
    <row r="374" spans="1:6" x14ac:dyDescent="0.25">
      <c r="A374" t="s">
        <v>22</v>
      </c>
      <c r="B374" t="s">
        <v>1</v>
      </c>
      <c r="C374" t="s">
        <v>50</v>
      </c>
      <c r="D374" t="s">
        <v>43</v>
      </c>
      <c r="E374" t="s">
        <v>10</v>
      </c>
      <c r="F374" s="1">
        <v>0</v>
      </c>
    </row>
    <row r="375" spans="1:6" x14ac:dyDescent="0.25">
      <c r="A375" t="s">
        <v>22</v>
      </c>
      <c r="B375" t="s">
        <v>1</v>
      </c>
      <c r="C375" t="s">
        <v>50</v>
      </c>
      <c r="D375" t="s">
        <v>43</v>
      </c>
      <c r="E375" t="s">
        <v>11</v>
      </c>
      <c r="F375" s="1">
        <v>0</v>
      </c>
    </row>
    <row r="376" spans="1:6" x14ac:dyDescent="0.25">
      <c r="A376" t="s">
        <v>22</v>
      </c>
      <c r="B376" t="s">
        <v>1</v>
      </c>
      <c r="C376" t="s">
        <v>50</v>
      </c>
      <c r="D376" t="s">
        <v>43</v>
      </c>
      <c r="E376" t="s">
        <v>12</v>
      </c>
      <c r="F376" s="2">
        <v>-4831.24</v>
      </c>
    </row>
    <row r="377" spans="1:6" x14ac:dyDescent="0.25">
      <c r="A377" t="s">
        <v>22</v>
      </c>
      <c r="B377" t="s">
        <v>1</v>
      </c>
      <c r="C377" t="s">
        <v>50</v>
      </c>
      <c r="D377" t="s">
        <v>43</v>
      </c>
      <c r="E377" t="s">
        <v>13</v>
      </c>
      <c r="F377" s="1">
        <v>0</v>
      </c>
    </row>
    <row r="378" spans="1:6" x14ac:dyDescent="0.25">
      <c r="A378" t="s">
        <v>22</v>
      </c>
      <c r="B378" t="s">
        <v>1</v>
      </c>
      <c r="C378" t="s">
        <v>50</v>
      </c>
      <c r="D378" t="s">
        <v>43</v>
      </c>
      <c r="E378" t="s">
        <v>14</v>
      </c>
      <c r="F378" s="2">
        <v>-225.50399999999999</v>
      </c>
    </row>
    <row r="379" spans="1:6" x14ac:dyDescent="0.25">
      <c r="A379" t="s">
        <v>22</v>
      </c>
      <c r="B379" t="s">
        <v>1</v>
      </c>
      <c r="C379" t="s">
        <v>50</v>
      </c>
      <c r="D379" t="s">
        <v>43</v>
      </c>
      <c r="E379" t="s">
        <v>15</v>
      </c>
      <c r="F379" s="1">
        <v>0</v>
      </c>
    </row>
    <row r="380" spans="1:6" x14ac:dyDescent="0.25">
      <c r="A380" t="s">
        <v>22</v>
      </c>
      <c r="B380" t="s">
        <v>1</v>
      </c>
      <c r="C380" t="s">
        <v>50</v>
      </c>
      <c r="D380" t="s">
        <v>43</v>
      </c>
      <c r="E380" t="s">
        <v>16</v>
      </c>
      <c r="F380" s="1">
        <v>0</v>
      </c>
    </row>
    <row r="381" spans="1:6" x14ac:dyDescent="0.25">
      <c r="A381" t="s">
        <v>22</v>
      </c>
      <c r="B381" t="s">
        <v>1</v>
      </c>
      <c r="C381" t="s">
        <v>50</v>
      </c>
      <c r="D381" t="s">
        <v>43</v>
      </c>
      <c r="E381" t="s">
        <v>17</v>
      </c>
      <c r="F381" s="1">
        <v>0</v>
      </c>
    </row>
    <row r="382" spans="1:6" x14ac:dyDescent="0.25">
      <c r="A382" t="s">
        <v>22</v>
      </c>
      <c r="B382" t="s">
        <v>1</v>
      </c>
      <c r="C382" t="s">
        <v>50</v>
      </c>
      <c r="D382" t="s">
        <v>44</v>
      </c>
      <c r="E382" t="s">
        <v>8</v>
      </c>
      <c r="F382" s="1">
        <v>0</v>
      </c>
    </row>
    <row r="383" spans="1:6" x14ac:dyDescent="0.25">
      <c r="A383" t="s">
        <v>22</v>
      </c>
      <c r="B383" t="s">
        <v>1</v>
      </c>
      <c r="C383" t="s">
        <v>50</v>
      </c>
      <c r="D383" t="s">
        <v>44</v>
      </c>
      <c r="E383" t="s">
        <v>9</v>
      </c>
      <c r="F383" s="1">
        <v>0</v>
      </c>
    </row>
    <row r="384" spans="1:6" x14ac:dyDescent="0.25">
      <c r="A384" t="s">
        <v>22</v>
      </c>
      <c r="B384" t="s">
        <v>1</v>
      </c>
      <c r="C384" t="s">
        <v>50</v>
      </c>
      <c r="D384" t="s">
        <v>44</v>
      </c>
      <c r="E384" t="s">
        <v>10</v>
      </c>
      <c r="F384" s="1">
        <v>0</v>
      </c>
    </row>
    <row r="385" spans="1:6" x14ac:dyDescent="0.25">
      <c r="A385" t="s">
        <v>22</v>
      </c>
      <c r="B385" t="s">
        <v>1</v>
      </c>
      <c r="C385" t="s">
        <v>50</v>
      </c>
      <c r="D385" t="s">
        <v>44</v>
      </c>
      <c r="E385" t="s">
        <v>11</v>
      </c>
      <c r="F385" s="1">
        <v>0</v>
      </c>
    </row>
    <row r="386" spans="1:6" x14ac:dyDescent="0.25">
      <c r="A386" t="s">
        <v>22</v>
      </c>
      <c r="B386" t="s">
        <v>1</v>
      </c>
      <c r="C386" t="s">
        <v>50</v>
      </c>
      <c r="D386" t="s">
        <v>44</v>
      </c>
      <c r="E386" t="s">
        <v>12</v>
      </c>
      <c r="F386" s="1">
        <v>0</v>
      </c>
    </row>
    <row r="387" spans="1:6" x14ac:dyDescent="0.25">
      <c r="A387" t="s">
        <v>22</v>
      </c>
      <c r="B387" t="s">
        <v>1</v>
      </c>
      <c r="C387" t="s">
        <v>50</v>
      </c>
      <c r="D387" t="s">
        <v>44</v>
      </c>
      <c r="E387" t="s">
        <v>13</v>
      </c>
      <c r="F387" s="1">
        <v>0</v>
      </c>
    </row>
    <row r="388" spans="1:6" x14ac:dyDescent="0.25">
      <c r="A388" t="s">
        <v>22</v>
      </c>
      <c r="B388" t="s">
        <v>1</v>
      </c>
      <c r="C388" t="s">
        <v>50</v>
      </c>
      <c r="D388" t="s">
        <v>44</v>
      </c>
      <c r="E388" t="s">
        <v>14</v>
      </c>
      <c r="F388" s="1">
        <v>0</v>
      </c>
    </row>
    <row r="389" spans="1:6" x14ac:dyDescent="0.25">
      <c r="A389" t="s">
        <v>22</v>
      </c>
      <c r="B389" t="s">
        <v>1</v>
      </c>
      <c r="C389" t="s">
        <v>50</v>
      </c>
      <c r="D389" t="s">
        <v>44</v>
      </c>
      <c r="E389" t="s">
        <v>15</v>
      </c>
      <c r="F389" s="1">
        <v>0</v>
      </c>
    </row>
    <row r="390" spans="1:6" x14ac:dyDescent="0.25">
      <c r="A390" t="s">
        <v>22</v>
      </c>
      <c r="B390" t="s">
        <v>1</v>
      </c>
      <c r="C390" t="s">
        <v>50</v>
      </c>
      <c r="D390" t="s">
        <v>44</v>
      </c>
      <c r="E390" t="s">
        <v>16</v>
      </c>
      <c r="F390" s="1">
        <v>0</v>
      </c>
    </row>
    <row r="391" spans="1:6" x14ac:dyDescent="0.25">
      <c r="A391" t="s">
        <v>22</v>
      </c>
      <c r="B391" t="s">
        <v>1</v>
      </c>
      <c r="C391" t="s">
        <v>50</v>
      </c>
      <c r="D391" t="s">
        <v>44</v>
      </c>
      <c r="E391" t="s">
        <v>17</v>
      </c>
      <c r="F391" s="1">
        <v>0</v>
      </c>
    </row>
    <row r="392" spans="1:6" x14ac:dyDescent="0.25">
      <c r="A392" t="s">
        <v>22</v>
      </c>
      <c r="B392" t="s">
        <v>1</v>
      </c>
      <c r="C392" t="s">
        <v>50</v>
      </c>
      <c r="D392" t="s">
        <v>45</v>
      </c>
      <c r="E392" t="s">
        <v>8</v>
      </c>
      <c r="F392" s="1">
        <v>0</v>
      </c>
    </row>
    <row r="393" spans="1:6" x14ac:dyDescent="0.25">
      <c r="A393" t="s">
        <v>22</v>
      </c>
      <c r="B393" t="s">
        <v>1</v>
      </c>
      <c r="C393" t="s">
        <v>50</v>
      </c>
      <c r="D393" t="s">
        <v>45</v>
      </c>
      <c r="E393" t="s">
        <v>9</v>
      </c>
      <c r="F393" s="1">
        <v>0</v>
      </c>
    </row>
    <row r="394" spans="1:6" x14ac:dyDescent="0.25">
      <c r="A394" t="s">
        <v>22</v>
      </c>
      <c r="B394" t="s">
        <v>1</v>
      </c>
      <c r="C394" t="s">
        <v>50</v>
      </c>
      <c r="D394" t="s">
        <v>45</v>
      </c>
      <c r="E394" t="s">
        <v>10</v>
      </c>
      <c r="F394" s="1">
        <v>0</v>
      </c>
    </row>
    <row r="395" spans="1:6" x14ac:dyDescent="0.25">
      <c r="A395" t="s">
        <v>22</v>
      </c>
      <c r="B395" t="s">
        <v>1</v>
      </c>
      <c r="C395" t="s">
        <v>50</v>
      </c>
      <c r="D395" t="s">
        <v>45</v>
      </c>
      <c r="E395" t="s">
        <v>11</v>
      </c>
      <c r="F395" s="1">
        <v>0</v>
      </c>
    </row>
    <row r="396" spans="1:6" x14ac:dyDescent="0.25">
      <c r="A396" t="s">
        <v>22</v>
      </c>
      <c r="B396" t="s">
        <v>1</v>
      </c>
      <c r="C396" t="s">
        <v>50</v>
      </c>
      <c r="D396" t="s">
        <v>45</v>
      </c>
      <c r="E396" t="s">
        <v>12</v>
      </c>
      <c r="F396" s="1">
        <v>0</v>
      </c>
    </row>
    <row r="397" spans="1:6" x14ac:dyDescent="0.25">
      <c r="A397" t="s">
        <v>22</v>
      </c>
      <c r="B397" t="s">
        <v>1</v>
      </c>
      <c r="C397" t="s">
        <v>50</v>
      </c>
      <c r="D397" t="s">
        <v>45</v>
      </c>
      <c r="E397" t="s">
        <v>13</v>
      </c>
      <c r="F397" s="1">
        <v>0</v>
      </c>
    </row>
    <row r="398" spans="1:6" x14ac:dyDescent="0.25">
      <c r="A398" t="s">
        <v>22</v>
      </c>
      <c r="B398" t="s">
        <v>1</v>
      </c>
      <c r="C398" t="s">
        <v>50</v>
      </c>
      <c r="D398" t="s">
        <v>45</v>
      </c>
      <c r="E398" t="s">
        <v>14</v>
      </c>
      <c r="F398" s="1">
        <v>0</v>
      </c>
    </row>
    <row r="399" spans="1:6" x14ac:dyDescent="0.25">
      <c r="A399" t="s">
        <v>22</v>
      </c>
      <c r="B399" t="s">
        <v>1</v>
      </c>
      <c r="C399" t="s">
        <v>50</v>
      </c>
      <c r="D399" t="s">
        <v>45</v>
      </c>
      <c r="E399" t="s">
        <v>15</v>
      </c>
      <c r="F399" s="1">
        <v>0</v>
      </c>
    </row>
    <row r="400" spans="1:6" x14ac:dyDescent="0.25">
      <c r="A400" t="s">
        <v>22</v>
      </c>
      <c r="B400" t="s">
        <v>1</v>
      </c>
      <c r="C400" t="s">
        <v>50</v>
      </c>
      <c r="D400" t="s">
        <v>45</v>
      </c>
      <c r="E400" t="s">
        <v>16</v>
      </c>
      <c r="F400" s="1">
        <v>0</v>
      </c>
    </row>
    <row r="401" spans="1:6" x14ac:dyDescent="0.25">
      <c r="A401" t="s">
        <v>22</v>
      </c>
      <c r="B401" t="s">
        <v>1</v>
      </c>
      <c r="C401" t="s">
        <v>50</v>
      </c>
      <c r="D401" t="s">
        <v>45</v>
      </c>
      <c r="E401" t="s">
        <v>17</v>
      </c>
      <c r="F401" s="1">
        <v>0</v>
      </c>
    </row>
    <row r="402" spans="1:6" x14ac:dyDescent="0.25">
      <c r="A402" t="s">
        <v>22</v>
      </c>
      <c r="B402" t="s">
        <v>1</v>
      </c>
      <c r="C402" t="s">
        <v>51</v>
      </c>
      <c r="D402" t="s">
        <v>42</v>
      </c>
      <c r="E402" t="s">
        <v>8</v>
      </c>
      <c r="F402" s="2">
        <v>-9.6950000000000003</v>
      </c>
    </row>
    <row r="403" spans="1:6" x14ac:dyDescent="0.25">
      <c r="A403" t="s">
        <v>22</v>
      </c>
      <c r="B403" t="s">
        <v>1</v>
      </c>
      <c r="C403" t="s">
        <v>51</v>
      </c>
      <c r="D403" t="s">
        <v>42</v>
      </c>
      <c r="E403" t="s">
        <v>9</v>
      </c>
      <c r="F403" s="1">
        <v>0</v>
      </c>
    </row>
    <row r="404" spans="1:6" x14ac:dyDescent="0.25">
      <c r="A404" t="s">
        <v>22</v>
      </c>
      <c r="B404" t="s">
        <v>1</v>
      </c>
      <c r="C404" t="s">
        <v>51</v>
      </c>
      <c r="D404" t="s">
        <v>42</v>
      </c>
      <c r="E404" t="s">
        <v>10</v>
      </c>
      <c r="F404" s="1">
        <v>0</v>
      </c>
    </row>
    <row r="405" spans="1:6" x14ac:dyDescent="0.25">
      <c r="A405" t="s">
        <v>22</v>
      </c>
      <c r="B405" t="s">
        <v>1</v>
      </c>
      <c r="C405" t="s">
        <v>51</v>
      </c>
      <c r="D405" t="s">
        <v>42</v>
      </c>
      <c r="E405" t="s">
        <v>11</v>
      </c>
      <c r="F405" s="1">
        <v>0</v>
      </c>
    </row>
    <row r="406" spans="1:6" x14ac:dyDescent="0.25">
      <c r="A406" t="s">
        <v>22</v>
      </c>
      <c r="B406" t="s">
        <v>1</v>
      </c>
      <c r="C406" t="s">
        <v>51</v>
      </c>
      <c r="D406" t="s">
        <v>42</v>
      </c>
      <c r="E406" t="s">
        <v>12</v>
      </c>
      <c r="F406" s="1">
        <v>0</v>
      </c>
    </row>
    <row r="407" spans="1:6" x14ac:dyDescent="0.25">
      <c r="A407" t="s">
        <v>22</v>
      </c>
      <c r="B407" t="s">
        <v>1</v>
      </c>
      <c r="C407" t="s">
        <v>51</v>
      </c>
      <c r="D407" t="s">
        <v>42</v>
      </c>
      <c r="E407" t="s">
        <v>13</v>
      </c>
      <c r="F407" s="1">
        <v>0</v>
      </c>
    </row>
    <row r="408" spans="1:6" x14ac:dyDescent="0.25">
      <c r="A408" t="s">
        <v>22</v>
      </c>
      <c r="B408" t="s">
        <v>1</v>
      </c>
      <c r="C408" t="s">
        <v>51</v>
      </c>
      <c r="D408" t="s">
        <v>42</v>
      </c>
      <c r="E408" t="s">
        <v>14</v>
      </c>
      <c r="F408" s="1">
        <v>0</v>
      </c>
    </row>
    <row r="409" spans="1:6" x14ac:dyDescent="0.25">
      <c r="A409" t="s">
        <v>22</v>
      </c>
      <c r="B409" t="s">
        <v>1</v>
      </c>
      <c r="C409" t="s">
        <v>51</v>
      </c>
      <c r="D409" t="s">
        <v>42</v>
      </c>
      <c r="E409" t="s">
        <v>15</v>
      </c>
      <c r="F409" s="1">
        <v>0</v>
      </c>
    </row>
    <row r="410" spans="1:6" x14ac:dyDescent="0.25">
      <c r="A410" t="s">
        <v>22</v>
      </c>
      <c r="B410" t="s">
        <v>1</v>
      </c>
      <c r="C410" t="s">
        <v>51</v>
      </c>
      <c r="D410" t="s">
        <v>42</v>
      </c>
      <c r="E410" t="s">
        <v>16</v>
      </c>
      <c r="F410" s="1">
        <v>0</v>
      </c>
    </row>
    <row r="411" spans="1:6" x14ac:dyDescent="0.25">
      <c r="A411" t="s">
        <v>22</v>
      </c>
      <c r="B411" t="s">
        <v>1</v>
      </c>
      <c r="C411" t="s">
        <v>51</v>
      </c>
      <c r="D411" t="s">
        <v>42</v>
      </c>
      <c r="E411" t="s">
        <v>17</v>
      </c>
      <c r="F411" s="1">
        <v>0</v>
      </c>
    </row>
    <row r="412" spans="1:6" x14ac:dyDescent="0.25">
      <c r="A412" t="s">
        <v>22</v>
      </c>
      <c r="B412" t="s">
        <v>1</v>
      </c>
      <c r="C412" t="s">
        <v>51</v>
      </c>
      <c r="D412" t="s">
        <v>43</v>
      </c>
      <c r="E412" t="s">
        <v>8</v>
      </c>
      <c r="F412" s="1">
        <v>0</v>
      </c>
    </row>
    <row r="413" spans="1:6" x14ac:dyDescent="0.25">
      <c r="A413" t="s">
        <v>22</v>
      </c>
      <c r="B413" t="s">
        <v>1</v>
      </c>
      <c r="C413" t="s">
        <v>51</v>
      </c>
      <c r="D413" t="s">
        <v>43</v>
      </c>
      <c r="E413" t="s">
        <v>9</v>
      </c>
      <c r="F413" s="2">
        <v>12576.002</v>
      </c>
    </row>
    <row r="414" spans="1:6" x14ac:dyDescent="0.25">
      <c r="A414" t="s">
        <v>22</v>
      </c>
      <c r="B414" t="s">
        <v>1</v>
      </c>
      <c r="C414" t="s">
        <v>51</v>
      </c>
      <c r="D414" t="s">
        <v>43</v>
      </c>
      <c r="E414" t="s">
        <v>10</v>
      </c>
      <c r="F414" s="1">
        <v>0</v>
      </c>
    </row>
    <row r="415" spans="1:6" x14ac:dyDescent="0.25">
      <c r="A415" t="s">
        <v>22</v>
      </c>
      <c r="B415" t="s">
        <v>1</v>
      </c>
      <c r="C415" t="s">
        <v>51</v>
      </c>
      <c r="D415" t="s">
        <v>43</v>
      </c>
      <c r="E415" t="s">
        <v>11</v>
      </c>
      <c r="F415" s="2">
        <v>10014.35</v>
      </c>
    </row>
    <row r="416" spans="1:6" x14ac:dyDescent="0.25">
      <c r="A416" t="s">
        <v>22</v>
      </c>
      <c r="B416" t="s">
        <v>1</v>
      </c>
      <c r="C416" t="s">
        <v>51</v>
      </c>
      <c r="D416" t="s">
        <v>43</v>
      </c>
      <c r="E416" t="s">
        <v>12</v>
      </c>
      <c r="F416" s="2">
        <v>10664.672</v>
      </c>
    </row>
    <row r="417" spans="1:6" x14ac:dyDescent="0.25">
      <c r="A417" t="s">
        <v>22</v>
      </c>
      <c r="B417" t="s">
        <v>1</v>
      </c>
      <c r="C417" t="s">
        <v>51</v>
      </c>
      <c r="D417" t="s">
        <v>43</v>
      </c>
      <c r="E417" t="s">
        <v>13</v>
      </c>
      <c r="F417" s="2">
        <v>5288.5240000000003</v>
      </c>
    </row>
    <row r="418" spans="1:6" x14ac:dyDescent="0.25">
      <c r="A418" t="s">
        <v>22</v>
      </c>
      <c r="B418" t="s">
        <v>1</v>
      </c>
      <c r="C418" t="s">
        <v>51</v>
      </c>
      <c r="D418" t="s">
        <v>43</v>
      </c>
      <c r="E418" t="s">
        <v>14</v>
      </c>
      <c r="F418" s="2">
        <v>5587.7030000000004</v>
      </c>
    </row>
    <row r="419" spans="1:6" x14ac:dyDescent="0.25">
      <c r="A419" t="s">
        <v>22</v>
      </c>
      <c r="B419" t="s">
        <v>1</v>
      </c>
      <c r="C419" t="s">
        <v>51</v>
      </c>
      <c r="D419" t="s">
        <v>43</v>
      </c>
      <c r="E419" t="s">
        <v>15</v>
      </c>
      <c r="F419" s="1">
        <v>0</v>
      </c>
    </row>
    <row r="420" spans="1:6" x14ac:dyDescent="0.25">
      <c r="A420" t="s">
        <v>22</v>
      </c>
      <c r="B420" t="s">
        <v>1</v>
      </c>
      <c r="C420" t="s">
        <v>51</v>
      </c>
      <c r="D420" t="s">
        <v>43</v>
      </c>
      <c r="E420" t="s">
        <v>16</v>
      </c>
      <c r="F420" s="1">
        <v>0</v>
      </c>
    </row>
    <row r="421" spans="1:6" x14ac:dyDescent="0.25">
      <c r="A421" t="s">
        <v>22</v>
      </c>
      <c r="B421" t="s">
        <v>1</v>
      </c>
      <c r="C421" t="s">
        <v>51</v>
      </c>
      <c r="D421" t="s">
        <v>43</v>
      </c>
      <c r="E421" t="s">
        <v>17</v>
      </c>
      <c r="F421" s="1">
        <v>0</v>
      </c>
    </row>
    <row r="422" spans="1:6" x14ac:dyDescent="0.25">
      <c r="A422" t="s">
        <v>22</v>
      </c>
      <c r="B422" t="s">
        <v>1</v>
      </c>
      <c r="C422" t="s">
        <v>51</v>
      </c>
      <c r="D422" t="s">
        <v>44</v>
      </c>
      <c r="E422" t="s">
        <v>8</v>
      </c>
      <c r="F422" s="1">
        <v>0</v>
      </c>
    </row>
    <row r="423" spans="1:6" x14ac:dyDescent="0.25">
      <c r="A423" t="s">
        <v>22</v>
      </c>
      <c r="B423" t="s">
        <v>1</v>
      </c>
      <c r="C423" t="s">
        <v>51</v>
      </c>
      <c r="D423" t="s">
        <v>44</v>
      </c>
      <c r="E423" t="s">
        <v>9</v>
      </c>
      <c r="F423" s="1">
        <v>0</v>
      </c>
    </row>
    <row r="424" spans="1:6" x14ac:dyDescent="0.25">
      <c r="A424" t="s">
        <v>22</v>
      </c>
      <c r="B424" t="s">
        <v>1</v>
      </c>
      <c r="C424" t="s">
        <v>51</v>
      </c>
      <c r="D424" t="s">
        <v>44</v>
      </c>
      <c r="E424" t="s">
        <v>10</v>
      </c>
      <c r="F424" s="1">
        <v>0</v>
      </c>
    </row>
    <row r="425" spans="1:6" x14ac:dyDescent="0.25">
      <c r="A425" t="s">
        <v>22</v>
      </c>
      <c r="B425" t="s">
        <v>1</v>
      </c>
      <c r="C425" t="s">
        <v>51</v>
      </c>
      <c r="D425" t="s">
        <v>44</v>
      </c>
      <c r="E425" t="s">
        <v>11</v>
      </c>
      <c r="F425" s="1">
        <v>0</v>
      </c>
    </row>
    <row r="426" spans="1:6" x14ac:dyDescent="0.25">
      <c r="A426" t="s">
        <v>22</v>
      </c>
      <c r="B426" t="s">
        <v>1</v>
      </c>
      <c r="C426" t="s">
        <v>51</v>
      </c>
      <c r="D426" t="s">
        <v>44</v>
      </c>
      <c r="E426" t="s">
        <v>12</v>
      </c>
      <c r="F426" s="1">
        <v>0</v>
      </c>
    </row>
    <row r="427" spans="1:6" x14ac:dyDescent="0.25">
      <c r="A427" t="s">
        <v>22</v>
      </c>
      <c r="B427" t="s">
        <v>1</v>
      </c>
      <c r="C427" t="s">
        <v>51</v>
      </c>
      <c r="D427" t="s">
        <v>44</v>
      </c>
      <c r="E427" t="s">
        <v>13</v>
      </c>
      <c r="F427" s="1">
        <v>0</v>
      </c>
    </row>
    <row r="428" spans="1:6" x14ac:dyDescent="0.25">
      <c r="A428" t="s">
        <v>22</v>
      </c>
      <c r="B428" t="s">
        <v>1</v>
      </c>
      <c r="C428" t="s">
        <v>51</v>
      </c>
      <c r="D428" t="s">
        <v>44</v>
      </c>
      <c r="E428" t="s">
        <v>14</v>
      </c>
      <c r="F428" s="1">
        <v>0</v>
      </c>
    </row>
    <row r="429" spans="1:6" x14ac:dyDescent="0.25">
      <c r="A429" t="s">
        <v>22</v>
      </c>
      <c r="B429" t="s">
        <v>1</v>
      </c>
      <c r="C429" t="s">
        <v>51</v>
      </c>
      <c r="D429" t="s">
        <v>44</v>
      </c>
      <c r="E429" t="s">
        <v>15</v>
      </c>
      <c r="F429" s="1">
        <v>0</v>
      </c>
    </row>
    <row r="430" spans="1:6" x14ac:dyDescent="0.25">
      <c r="A430" t="s">
        <v>22</v>
      </c>
      <c r="B430" t="s">
        <v>1</v>
      </c>
      <c r="C430" t="s">
        <v>51</v>
      </c>
      <c r="D430" t="s">
        <v>44</v>
      </c>
      <c r="E430" t="s">
        <v>16</v>
      </c>
      <c r="F430" s="1">
        <v>0</v>
      </c>
    </row>
    <row r="431" spans="1:6" x14ac:dyDescent="0.25">
      <c r="A431" t="s">
        <v>22</v>
      </c>
      <c r="B431" t="s">
        <v>1</v>
      </c>
      <c r="C431" t="s">
        <v>51</v>
      </c>
      <c r="D431" t="s">
        <v>44</v>
      </c>
      <c r="E431" t="s">
        <v>17</v>
      </c>
      <c r="F431" s="1">
        <v>0</v>
      </c>
    </row>
    <row r="432" spans="1:6" x14ac:dyDescent="0.25">
      <c r="A432" t="s">
        <v>22</v>
      </c>
      <c r="B432" t="s">
        <v>1</v>
      </c>
      <c r="C432" t="s">
        <v>51</v>
      </c>
      <c r="D432" t="s">
        <v>45</v>
      </c>
      <c r="E432" t="s">
        <v>8</v>
      </c>
      <c r="F432" s="1">
        <v>0</v>
      </c>
    </row>
    <row r="433" spans="1:6" x14ac:dyDescent="0.25">
      <c r="A433" t="s">
        <v>22</v>
      </c>
      <c r="B433" t="s">
        <v>1</v>
      </c>
      <c r="C433" t="s">
        <v>51</v>
      </c>
      <c r="D433" t="s">
        <v>45</v>
      </c>
      <c r="E433" t="s">
        <v>9</v>
      </c>
      <c r="F433" s="1">
        <v>0</v>
      </c>
    </row>
    <row r="434" spans="1:6" x14ac:dyDescent="0.25">
      <c r="A434" t="s">
        <v>22</v>
      </c>
      <c r="B434" t="s">
        <v>1</v>
      </c>
      <c r="C434" t="s">
        <v>51</v>
      </c>
      <c r="D434" t="s">
        <v>45</v>
      </c>
      <c r="E434" t="s">
        <v>10</v>
      </c>
      <c r="F434" s="1">
        <v>0</v>
      </c>
    </row>
    <row r="435" spans="1:6" x14ac:dyDescent="0.25">
      <c r="A435" t="s">
        <v>22</v>
      </c>
      <c r="B435" t="s">
        <v>1</v>
      </c>
      <c r="C435" t="s">
        <v>51</v>
      </c>
      <c r="D435" t="s">
        <v>45</v>
      </c>
      <c r="E435" t="s">
        <v>11</v>
      </c>
      <c r="F435" s="1">
        <v>0</v>
      </c>
    </row>
    <row r="436" spans="1:6" x14ac:dyDescent="0.25">
      <c r="A436" t="s">
        <v>22</v>
      </c>
      <c r="B436" t="s">
        <v>1</v>
      </c>
      <c r="C436" t="s">
        <v>51</v>
      </c>
      <c r="D436" t="s">
        <v>45</v>
      </c>
      <c r="E436" t="s">
        <v>12</v>
      </c>
      <c r="F436" s="1">
        <v>0</v>
      </c>
    </row>
    <row r="437" spans="1:6" x14ac:dyDescent="0.25">
      <c r="A437" t="s">
        <v>22</v>
      </c>
      <c r="B437" t="s">
        <v>1</v>
      </c>
      <c r="C437" t="s">
        <v>51</v>
      </c>
      <c r="D437" t="s">
        <v>45</v>
      </c>
      <c r="E437" t="s">
        <v>13</v>
      </c>
      <c r="F437" s="1">
        <v>0</v>
      </c>
    </row>
    <row r="438" spans="1:6" x14ac:dyDescent="0.25">
      <c r="A438" t="s">
        <v>22</v>
      </c>
      <c r="B438" t="s">
        <v>1</v>
      </c>
      <c r="C438" t="s">
        <v>51</v>
      </c>
      <c r="D438" t="s">
        <v>45</v>
      </c>
      <c r="E438" t="s">
        <v>14</v>
      </c>
      <c r="F438" s="1">
        <v>0</v>
      </c>
    </row>
    <row r="439" spans="1:6" x14ac:dyDescent="0.25">
      <c r="A439" t="s">
        <v>22</v>
      </c>
      <c r="B439" t="s">
        <v>1</v>
      </c>
      <c r="C439" t="s">
        <v>51</v>
      </c>
      <c r="D439" t="s">
        <v>45</v>
      </c>
      <c r="E439" t="s">
        <v>15</v>
      </c>
      <c r="F439" s="1">
        <v>0</v>
      </c>
    </row>
    <row r="440" spans="1:6" x14ac:dyDescent="0.25">
      <c r="A440" t="s">
        <v>22</v>
      </c>
      <c r="B440" t="s">
        <v>1</v>
      </c>
      <c r="C440" t="s">
        <v>51</v>
      </c>
      <c r="D440" t="s">
        <v>45</v>
      </c>
      <c r="E440" t="s">
        <v>16</v>
      </c>
      <c r="F440" s="1">
        <v>0</v>
      </c>
    </row>
    <row r="441" spans="1:6" x14ac:dyDescent="0.25">
      <c r="A441" t="s">
        <v>22</v>
      </c>
      <c r="B441" t="s">
        <v>1</v>
      </c>
      <c r="C441" t="s">
        <v>51</v>
      </c>
      <c r="D441" t="s">
        <v>45</v>
      </c>
      <c r="E441" t="s">
        <v>17</v>
      </c>
      <c r="F441" s="1">
        <v>0</v>
      </c>
    </row>
    <row r="442" spans="1:6" x14ac:dyDescent="0.25">
      <c r="A442" t="s">
        <v>22</v>
      </c>
      <c r="B442" t="s">
        <v>1</v>
      </c>
      <c r="C442" t="s">
        <v>52</v>
      </c>
      <c r="D442" t="s">
        <v>42</v>
      </c>
      <c r="E442" t="s">
        <v>8</v>
      </c>
      <c r="F442" s="1">
        <v>0</v>
      </c>
    </row>
    <row r="443" spans="1:6" x14ac:dyDescent="0.25">
      <c r="A443" t="s">
        <v>22</v>
      </c>
      <c r="B443" t="s">
        <v>1</v>
      </c>
      <c r="C443" t="s">
        <v>52</v>
      </c>
      <c r="D443" t="s">
        <v>42</v>
      </c>
      <c r="E443" t="s">
        <v>9</v>
      </c>
      <c r="F443" s="2">
        <v>148.87</v>
      </c>
    </row>
    <row r="444" spans="1:6" x14ac:dyDescent="0.25">
      <c r="A444" t="s">
        <v>22</v>
      </c>
      <c r="B444" t="s">
        <v>1</v>
      </c>
      <c r="C444" t="s">
        <v>52</v>
      </c>
      <c r="D444" t="s">
        <v>42</v>
      </c>
      <c r="E444" t="s">
        <v>10</v>
      </c>
      <c r="F444" s="2">
        <v>-13.606</v>
      </c>
    </row>
    <row r="445" spans="1:6" x14ac:dyDescent="0.25">
      <c r="A445" t="s">
        <v>22</v>
      </c>
      <c r="B445" t="s">
        <v>1</v>
      </c>
      <c r="C445" t="s">
        <v>52</v>
      </c>
      <c r="D445" t="s">
        <v>42</v>
      </c>
      <c r="E445" t="s">
        <v>11</v>
      </c>
      <c r="F445" s="2">
        <v>-2778.6030000000001</v>
      </c>
    </row>
    <row r="446" spans="1:6" x14ac:dyDescent="0.25">
      <c r="A446" t="s">
        <v>22</v>
      </c>
      <c r="B446" t="s">
        <v>1</v>
      </c>
      <c r="C446" t="s">
        <v>52</v>
      </c>
      <c r="D446" t="s">
        <v>42</v>
      </c>
      <c r="E446" t="s">
        <v>12</v>
      </c>
      <c r="F446" s="2">
        <v>302.904</v>
      </c>
    </row>
    <row r="447" spans="1:6" x14ac:dyDescent="0.25">
      <c r="A447" t="s">
        <v>22</v>
      </c>
      <c r="B447" t="s">
        <v>1</v>
      </c>
      <c r="C447" t="s">
        <v>52</v>
      </c>
      <c r="D447" t="s">
        <v>42</v>
      </c>
      <c r="E447" t="s">
        <v>13</v>
      </c>
      <c r="F447" s="2">
        <v>-1623.518</v>
      </c>
    </row>
    <row r="448" spans="1:6" x14ac:dyDescent="0.25">
      <c r="A448" t="s">
        <v>22</v>
      </c>
      <c r="B448" t="s">
        <v>1</v>
      </c>
      <c r="C448" t="s">
        <v>52</v>
      </c>
      <c r="D448" t="s">
        <v>42</v>
      </c>
      <c r="E448" t="s">
        <v>14</v>
      </c>
      <c r="F448" s="2">
        <v>497.63299999999998</v>
      </c>
    </row>
    <row r="449" spans="1:6" x14ac:dyDescent="0.25">
      <c r="A449" t="s">
        <v>22</v>
      </c>
      <c r="B449" t="s">
        <v>1</v>
      </c>
      <c r="C449" t="s">
        <v>52</v>
      </c>
      <c r="D449" t="s">
        <v>42</v>
      </c>
      <c r="E449" t="s">
        <v>15</v>
      </c>
      <c r="F449" s="2">
        <v>0.191</v>
      </c>
    </row>
    <row r="450" spans="1:6" x14ac:dyDescent="0.25">
      <c r="A450" t="s">
        <v>22</v>
      </c>
      <c r="B450" t="s">
        <v>1</v>
      </c>
      <c r="C450" t="s">
        <v>52</v>
      </c>
      <c r="D450" t="s">
        <v>42</v>
      </c>
      <c r="E450" t="s">
        <v>16</v>
      </c>
      <c r="F450" s="2">
        <v>220.786</v>
      </c>
    </row>
    <row r="451" spans="1:6" x14ac:dyDescent="0.25">
      <c r="A451" t="s">
        <v>22</v>
      </c>
      <c r="B451" t="s">
        <v>1</v>
      </c>
      <c r="C451" t="s">
        <v>52</v>
      </c>
      <c r="D451" t="s">
        <v>42</v>
      </c>
      <c r="E451" t="s">
        <v>17</v>
      </c>
      <c r="F451" s="1">
        <v>0</v>
      </c>
    </row>
    <row r="452" spans="1:6" x14ac:dyDescent="0.25">
      <c r="A452" t="s">
        <v>22</v>
      </c>
      <c r="B452" t="s">
        <v>1</v>
      </c>
      <c r="C452" t="s">
        <v>52</v>
      </c>
      <c r="D452" t="s">
        <v>43</v>
      </c>
      <c r="E452" t="s">
        <v>8</v>
      </c>
      <c r="F452" s="1">
        <v>0</v>
      </c>
    </row>
    <row r="453" spans="1:6" x14ac:dyDescent="0.25">
      <c r="A453" t="s">
        <v>22</v>
      </c>
      <c r="B453" t="s">
        <v>1</v>
      </c>
      <c r="C453" t="s">
        <v>52</v>
      </c>
      <c r="D453" t="s">
        <v>43</v>
      </c>
      <c r="E453" t="s">
        <v>9</v>
      </c>
      <c r="F453" s="1">
        <v>0</v>
      </c>
    </row>
    <row r="454" spans="1:6" x14ac:dyDescent="0.25">
      <c r="A454" t="s">
        <v>22</v>
      </c>
      <c r="B454" t="s">
        <v>1</v>
      </c>
      <c r="C454" t="s">
        <v>52</v>
      </c>
      <c r="D454" t="s">
        <v>43</v>
      </c>
      <c r="E454" t="s">
        <v>10</v>
      </c>
      <c r="F454" s="1">
        <v>0</v>
      </c>
    </row>
    <row r="455" spans="1:6" x14ac:dyDescent="0.25">
      <c r="A455" t="s">
        <v>22</v>
      </c>
      <c r="B455" t="s">
        <v>1</v>
      </c>
      <c r="C455" t="s">
        <v>52</v>
      </c>
      <c r="D455" t="s">
        <v>43</v>
      </c>
      <c r="E455" t="s">
        <v>11</v>
      </c>
      <c r="F455" s="1">
        <v>0</v>
      </c>
    </row>
    <row r="456" spans="1:6" x14ac:dyDescent="0.25">
      <c r="A456" t="s">
        <v>22</v>
      </c>
      <c r="B456" t="s">
        <v>1</v>
      </c>
      <c r="C456" t="s">
        <v>52</v>
      </c>
      <c r="D456" t="s">
        <v>43</v>
      </c>
      <c r="E456" t="s">
        <v>12</v>
      </c>
      <c r="F456" s="1">
        <v>0</v>
      </c>
    </row>
    <row r="457" spans="1:6" x14ac:dyDescent="0.25">
      <c r="A457" t="s">
        <v>22</v>
      </c>
      <c r="B457" t="s">
        <v>1</v>
      </c>
      <c r="C457" t="s">
        <v>52</v>
      </c>
      <c r="D457" t="s">
        <v>43</v>
      </c>
      <c r="E457" t="s">
        <v>13</v>
      </c>
      <c r="F457" s="1">
        <v>0</v>
      </c>
    </row>
    <row r="458" spans="1:6" x14ac:dyDescent="0.25">
      <c r="A458" t="s">
        <v>22</v>
      </c>
      <c r="B458" t="s">
        <v>1</v>
      </c>
      <c r="C458" t="s">
        <v>52</v>
      </c>
      <c r="D458" t="s">
        <v>43</v>
      </c>
      <c r="E458" t="s">
        <v>14</v>
      </c>
      <c r="F458" s="1">
        <v>0</v>
      </c>
    </row>
    <row r="459" spans="1:6" x14ac:dyDescent="0.25">
      <c r="A459" t="s">
        <v>22</v>
      </c>
      <c r="B459" t="s">
        <v>1</v>
      </c>
      <c r="C459" t="s">
        <v>52</v>
      </c>
      <c r="D459" t="s">
        <v>43</v>
      </c>
      <c r="E459" t="s">
        <v>15</v>
      </c>
      <c r="F459" s="1">
        <v>0</v>
      </c>
    </row>
    <row r="460" spans="1:6" x14ac:dyDescent="0.25">
      <c r="A460" t="s">
        <v>22</v>
      </c>
      <c r="B460" t="s">
        <v>1</v>
      </c>
      <c r="C460" t="s">
        <v>52</v>
      </c>
      <c r="D460" t="s">
        <v>43</v>
      </c>
      <c r="E460" t="s">
        <v>16</v>
      </c>
      <c r="F460" s="1">
        <v>0</v>
      </c>
    </row>
    <row r="461" spans="1:6" x14ac:dyDescent="0.25">
      <c r="A461" t="s">
        <v>22</v>
      </c>
      <c r="B461" t="s">
        <v>1</v>
      </c>
      <c r="C461" t="s">
        <v>52</v>
      </c>
      <c r="D461" t="s">
        <v>43</v>
      </c>
      <c r="E461" t="s">
        <v>17</v>
      </c>
      <c r="F461" s="1">
        <v>0</v>
      </c>
    </row>
    <row r="462" spans="1:6" x14ac:dyDescent="0.25">
      <c r="A462" t="s">
        <v>22</v>
      </c>
      <c r="B462" t="s">
        <v>1</v>
      </c>
      <c r="C462" t="s">
        <v>52</v>
      </c>
      <c r="D462" t="s">
        <v>44</v>
      </c>
      <c r="E462" t="s">
        <v>8</v>
      </c>
      <c r="F462" s="1">
        <v>0</v>
      </c>
    </row>
    <row r="463" spans="1:6" x14ac:dyDescent="0.25">
      <c r="A463" t="s">
        <v>22</v>
      </c>
      <c r="B463" t="s">
        <v>1</v>
      </c>
      <c r="C463" t="s">
        <v>52</v>
      </c>
      <c r="D463" t="s">
        <v>44</v>
      </c>
      <c r="E463" t="s">
        <v>9</v>
      </c>
      <c r="F463" s="1">
        <v>0</v>
      </c>
    </row>
    <row r="464" spans="1:6" x14ac:dyDescent="0.25">
      <c r="A464" t="s">
        <v>22</v>
      </c>
      <c r="B464" t="s">
        <v>1</v>
      </c>
      <c r="C464" t="s">
        <v>52</v>
      </c>
      <c r="D464" t="s">
        <v>44</v>
      </c>
      <c r="E464" t="s">
        <v>10</v>
      </c>
      <c r="F464" s="1">
        <v>0</v>
      </c>
    </row>
    <row r="465" spans="1:6" x14ac:dyDescent="0.25">
      <c r="A465" t="s">
        <v>22</v>
      </c>
      <c r="B465" t="s">
        <v>1</v>
      </c>
      <c r="C465" t="s">
        <v>52</v>
      </c>
      <c r="D465" t="s">
        <v>44</v>
      </c>
      <c r="E465" t="s">
        <v>11</v>
      </c>
      <c r="F465" s="1">
        <v>0</v>
      </c>
    </row>
    <row r="466" spans="1:6" x14ac:dyDescent="0.25">
      <c r="A466" t="s">
        <v>22</v>
      </c>
      <c r="B466" t="s">
        <v>1</v>
      </c>
      <c r="C466" t="s">
        <v>52</v>
      </c>
      <c r="D466" t="s">
        <v>44</v>
      </c>
      <c r="E466" t="s">
        <v>12</v>
      </c>
      <c r="F466" s="1">
        <v>0</v>
      </c>
    </row>
    <row r="467" spans="1:6" x14ac:dyDescent="0.25">
      <c r="A467" t="s">
        <v>22</v>
      </c>
      <c r="B467" t="s">
        <v>1</v>
      </c>
      <c r="C467" t="s">
        <v>52</v>
      </c>
      <c r="D467" t="s">
        <v>44</v>
      </c>
      <c r="E467" t="s">
        <v>13</v>
      </c>
      <c r="F467" s="1">
        <v>0</v>
      </c>
    </row>
    <row r="468" spans="1:6" x14ac:dyDescent="0.25">
      <c r="A468" t="s">
        <v>22</v>
      </c>
      <c r="B468" t="s">
        <v>1</v>
      </c>
      <c r="C468" t="s">
        <v>52</v>
      </c>
      <c r="D468" t="s">
        <v>44</v>
      </c>
      <c r="E468" t="s">
        <v>14</v>
      </c>
      <c r="F468" s="1">
        <v>0</v>
      </c>
    </row>
    <row r="469" spans="1:6" x14ac:dyDescent="0.25">
      <c r="A469" t="s">
        <v>22</v>
      </c>
      <c r="B469" t="s">
        <v>1</v>
      </c>
      <c r="C469" t="s">
        <v>52</v>
      </c>
      <c r="D469" t="s">
        <v>44</v>
      </c>
      <c r="E469" t="s">
        <v>15</v>
      </c>
      <c r="F469" s="1">
        <v>0</v>
      </c>
    </row>
    <row r="470" spans="1:6" x14ac:dyDescent="0.25">
      <c r="A470" t="s">
        <v>22</v>
      </c>
      <c r="B470" t="s">
        <v>1</v>
      </c>
      <c r="C470" t="s">
        <v>52</v>
      </c>
      <c r="D470" t="s">
        <v>44</v>
      </c>
      <c r="E470" t="s">
        <v>16</v>
      </c>
      <c r="F470" s="1">
        <v>0</v>
      </c>
    </row>
    <row r="471" spans="1:6" x14ac:dyDescent="0.25">
      <c r="A471" t="s">
        <v>22</v>
      </c>
      <c r="B471" t="s">
        <v>1</v>
      </c>
      <c r="C471" t="s">
        <v>52</v>
      </c>
      <c r="D471" t="s">
        <v>44</v>
      </c>
      <c r="E471" t="s">
        <v>17</v>
      </c>
      <c r="F471" s="1">
        <v>0</v>
      </c>
    </row>
    <row r="472" spans="1:6" x14ac:dyDescent="0.25">
      <c r="A472" t="s">
        <v>22</v>
      </c>
      <c r="B472" t="s">
        <v>1</v>
      </c>
      <c r="C472" t="s">
        <v>52</v>
      </c>
      <c r="D472" t="s">
        <v>45</v>
      </c>
      <c r="E472" t="s">
        <v>8</v>
      </c>
      <c r="F472" s="1">
        <v>0</v>
      </c>
    </row>
    <row r="473" spans="1:6" x14ac:dyDescent="0.25">
      <c r="A473" t="s">
        <v>22</v>
      </c>
      <c r="B473" t="s">
        <v>1</v>
      </c>
      <c r="C473" t="s">
        <v>52</v>
      </c>
      <c r="D473" t="s">
        <v>45</v>
      </c>
      <c r="E473" t="s">
        <v>9</v>
      </c>
      <c r="F473" s="1">
        <v>0</v>
      </c>
    </row>
    <row r="474" spans="1:6" x14ac:dyDescent="0.25">
      <c r="A474" t="s">
        <v>22</v>
      </c>
      <c r="B474" t="s">
        <v>1</v>
      </c>
      <c r="C474" t="s">
        <v>52</v>
      </c>
      <c r="D474" t="s">
        <v>45</v>
      </c>
      <c r="E474" t="s">
        <v>10</v>
      </c>
      <c r="F474" s="1">
        <v>0</v>
      </c>
    </row>
    <row r="475" spans="1:6" x14ac:dyDescent="0.25">
      <c r="A475" t="s">
        <v>22</v>
      </c>
      <c r="B475" t="s">
        <v>1</v>
      </c>
      <c r="C475" t="s">
        <v>52</v>
      </c>
      <c r="D475" t="s">
        <v>45</v>
      </c>
      <c r="E475" t="s">
        <v>11</v>
      </c>
      <c r="F475" s="1">
        <v>0</v>
      </c>
    </row>
    <row r="476" spans="1:6" x14ac:dyDescent="0.25">
      <c r="A476" t="s">
        <v>22</v>
      </c>
      <c r="B476" t="s">
        <v>1</v>
      </c>
      <c r="C476" t="s">
        <v>52</v>
      </c>
      <c r="D476" t="s">
        <v>45</v>
      </c>
      <c r="E476" t="s">
        <v>12</v>
      </c>
      <c r="F476" s="1">
        <v>0</v>
      </c>
    </row>
    <row r="477" spans="1:6" x14ac:dyDescent="0.25">
      <c r="A477" t="s">
        <v>22</v>
      </c>
      <c r="B477" t="s">
        <v>1</v>
      </c>
      <c r="C477" t="s">
        <v>52</v>
      </c>
      <c r="D477" t="s">
        <v>45</v>
      </c>
      <c r="E477" t="s">
        <v>13</v>
      </c>
      <c r="F477" s="1">
        <v>0</v>
      </c>
    </row>
    <row r="478" spans="1:6" x14ac:dyDescent="0.25">
      <c r="A478" t="s">
        <v>22</v>
      </c>
      <c r="B478" t="s">
        <v>1</v>
      </c>
      <c r="C478" t="s">
        <v>52</v>
      </c>
      <c r="D478" t="s">
        <v>45</v>
      </c>
      <c r="E478" t="s">
        <v>14</v>
      </c>
      <c r="F478" s="1">
        <v>0</v>
      </c>
    </row>
    <row r="479" spans="1:6" x14ac:dyDescent="0.25">
      <c r="A479" t="s">
        <v>22</v>
      </c>
      <c r="B479" t="s">
        <v>1</v>
      </c>
      <c r="C479" t="s">
        <v>52</v>
      </c>
      <c r="D479" t="s">
        <v>45</v>
      </c>
      <c r="E479" t="s">
        <v>15</v>
      </c>
      <c r="F479" s="1">
        <v>0</v>
      </c>
    </row>
    <row r="480" spans="1:6" x14ac:dyDescent="0.25">
      <c r="A480" t="s">
        <v>22</v>
      </c>
      <c r="B480" t="s">
        <v>1</v>
      </c>
      <c r="C480" t="s">
        <v>52</v>
      </c>
      <c r="D480" t="s">
        <v>45</v>
      </c>
      <c r="E480" t="s">
        <v>16</v>
      </c>
      <c r="F480" s="1">
        <v>0</v>
      </c>
    </row>
    <row r="481" spans="1:6" x14ac:dyDescent="0.25">
      <c r="A481" t="s">
        <v>22</v>
      </c>
      <c r="B481" t="s">
        <v>1</v>
      </c>
      <c r="C481" t="s">
        <v>52</v>
      </c>
      <c r="D481" t="s">
        <v>45</v>
      </c>
      <c r="E481" t="s">
        <v>17</v>
      </c>
      <c r="F481" s="1">
        <v>0</v>
      </c>
    </row>
    <row r="482" spans="1:6" x14ac:dyDescent="0.25">
      <c r="A482" t="s">
        <v>23</v>
      </c>
      <c r="B482" t="s">
        <v>1</v>
      </c>
      <c r="C482" t="s">
        <v>47</v>
      </c>
      <c r="D482" t="s">
        <v>42</v>
      </c>
      <c r="E482" t="s">
        <v>8</v>
      </c>
      <c r="F482" s="2">
        <v>-351.38400000000001</v>
      </c>
    </row>
    <row r="483" spans="1:6" x14ac:dyDescent="0.25">
      <c r="A483" t="s">
        <v>23</v>
      </c>
      <c r="B483" t="s">
        <v>1</v>
      </c>
      <c r="C483" t="s">
        <v>47</v>
      </c>
      <c r="D483" t="s">
        <v>42</v>
      </c>
      <c r="E483" t="s">
        <v>9</v>
      </c>
      <c r="F483" s="2">
        <v>-22191.133999999998</v>
      </c>
    </row>
    <row r="484" spans="1:6" x14ac:dyDescent="0.25">
      <c r="A484" t="s">
        <v>23</v>
      </c>
      <c r="B484" t="s">
        <v>1</v>
      </c>
      <c r="C484" t="s">
        <v>47</v>
      </c>
      <c r="D484" t="s">
        <v>42</v>
      </c>
      <c r="E484" t="s">
        <v>10</v>
      </c>
      <c r="F484" s="2">
        <v>-15870.6</v>
      </c>
    </row>
    <row r="485" spans="1:6" x14ac:dyDescent="0.25">
      <c r="A485" t="s">
        <v>23</v>
      </c>
      <c r="B485" t="s">
        <v>1</v>
      </c>
      <c r="C485" t="s">
        <v>47</v>
      </c>
      <c r="D485" t="s">
        <v>42</v>
      </c>
      <c r="E485" t="s">
        <v>11</v>
      </c>
      <c r="F485" s="2">
        <v>-25669.767</v>
      </c>
    </row>
    <row r="486" spans="1:6" x14ac:dyDescent="0.25">
      <c r="A486" t="s">
        <v>23</v>
      </c>
      <c r="B486" t="s">
        <v>1</v>
      </c>
      <c r="C486" t="s">
        <v>47</v>
      </c>
      <c r="D486" t="s">
        <v>42</v>
      </c>
      <c r="E486" t="s">
        <v>12</v>
      </c>
      <c r="F486" s="2">
        <v>-9860.6949999999997</v>
      </c>
    </row>
    <row r="487" spans="1:6" x14ac:dyDescent="0.25">
      <c r="A487" t="s">
        <v>23</v>
      </c>
      <c r="B487" t="s">
        <v>1</v>
      </c>
      <c r="C487" t="s">
        <v>47</v>
      </c>
      <c r="D487" t="s">
        <v>42</v>
      </c>
      <c r="E487" t="s">
        <v>13</v>
      </c>
      <c r="F487" s="2">
        <v>-29100.893</v>
      </c>
    </row>
    <row r="488" spans="1:6" x14ac:dyDescent="0.25">
      <c r="A488" t="s">
        <v>23</v>
      </c>
      <c r="B488" t="s">
        <v>1</v>
      </c>
      <c r="C488" t="s">
        <v>47</v>
      </c>
      <c r="D488" t="s">
        <v>42</v>
      </c>
      <c r="E488" t="s">
        <v>14</v>
      </c>
      <c r="F488" s="2">
        <v>-30924.832999999999</v>
      </c>
    </row>
    <row r="489" spans="1:6" x14ac:dyDescent="0.25">
      <c r="A489" t="s">
        <v>23</v>
      </c>
      <c r="B489" t="s">
        <v>1</v>
      </c>
      <c r="C489" t="s">
        <v>47</v>
      </c>
      <c r="D489" t="s">
        <v>42</v>
      </c>
      <c r="E489" t="s">
        <v>15</v>
      </c>
      <c r="F489" s="2">
        <v>-923.75400000000002</v>
      </c>
    </row>
    <row r="490" spans="1:6" x14ac:dyDescent="0.25">
      <c r="A490" t="s">
        <v>23</v>
      </c>
      <c r="B490" t="s">
        <v>1</v>
      </c>
      <c r="C490" t="s">
        <v>47</v>
      </c>
      <c r="D490" t="s">
        <v>42</v>
      </c>
      <c r="E490" t="s">
        <v>16</v>
      </c>
      <c r="F490" s="2">
        <v>-678.32600000000002</v>
      </c>
    </row>
    <row r="491" spans="1:6" x14ac:dyDescent="0.25">
      <c r="A491" t="s">
        <v>23</v>
      </c>
      <c r="B491" t="s">
        <v>1</v>
      </c>
      <c r="C491" t="s">
        <v>47</v>
      </c>
      <c r="D491" t="s">
        <v>42</v>
      </c>
      <c r="E491" t="s">
        <v>17</v>
      </c>
      <c r="F491" s="2">
        <v>-102.587</v>
      </c>
    </row>
    <row r="492" spans="1:6" x14ac:dyDescent="0.25">
      <c r="A492" t="s">
        <v>23</v>
      </c>
      <c r="B492" t="s">
        <v>1</v>
      </c>
      <c r="C492" t="s">
        <v>47</v>
      </c>
      <c r="D492" t="s">
        <v>43</v>
      </c>
      <c r="E492" t="s">
        <v>8</v>
      </c>
      <c r="F492" s="1">
        <v>0</v>
      </c>
    </row>
    <row r="493" spans="1:6" x14ac:dyDescent="0.25">
      <c r="A493" t="s">
        <v>23</v>
      </c>
      <c r="B493" t="s">
        <v>1</v>
      </c>
      <c r="C493" t="s">
        <v>47</v>
      </c>
      <c r="D493" t="s">
        <v>43</v>
      </c>
      <c r="E493" t="s">
        <v>9</v>
      </c>
      <c r="F493" s="2">
        <v>0.26800000000000002</v>
      </c>
    </row>
    <row r="494" spans="1:6" x14ac:dyDescent="0.25">
      <c r="A494" t="s">
        <v>23</v>
      </c>
      <c r="B494" t="s">
        <v>1</v>
      </c>
      <c r="C494" t="s">
        <v>47</v>
      </c>
      <c r="D494" t="s">
        <v>43</v>
      </c>
      <c r="E494" t="s">
        <v>10</v>
      </c>
      <c r="F494" s="1">
        <v>0</v>
      </c>
    </row>
    <row r="495" spans="1:6" x14ac:dyDescent="0.25">
      <c r="A495" t="s">
        <v>23</v>
      </c>
      <c r="B495" t="s">
        <v>1</v>
      </c>
      <c r="C495" t="s">
        <v>47</v>
      </c>
      <c r="D495" t="s">
        <v>43</v>
      </c>
      <c r="E495" t="s">
        <v>11</v>
      </c>
      <c r="F495" s="2">
        <v>-1.784</v>
      </c>
    </row>
    <row r="496" spans="1:6" x14ac:dyDescent="0.25">
      <c r="A496" t="s">
        <v>23</v>
      </c>
      <c r="B496" t="s">
        <v>1</v>
      </c>
      <c r="C496" t="s">
        <v>47</v>
      </c>
      <c r="D496" t="s">
        <v>43</v>
      </c>
      <c r="E496" t="s">
        <v>12</v>
      </c>
      <c r="F496" s="2">
        <v>-42.457999999999998</v>
      </c>
    </row>
    <row r="497" spans="1:6" x14ac:dyDescent="0.25">
      <c r="A497" t="s">
        <v>23</v>
      </c>
      <c r="B497" t="s">
        <v>1</v>
      </c>
      <c r="C497" t="s">
        <v>47</v>
      </c>
      <c r="D497" t="s">
        <v>43</v>
      </c>
      <c r="E497" t="s">
        <v>13</v>
      </c>
      <c r="F497" s="1">
        <v>0</v>
      </c>
    </row>
    <row r="498" spans="1:6" x14ac:dyDescent="0.25">
      <c r="A498" t="s">
        <v>23</v>
      </c>
      <c r="B498" t="s">
        <v>1</v>
      </c>
      <c r="C498" t="s">
        <v>47</v>
      </c>
      <c r="D498" t="s">
        <v>43</v>
      </c>
      <c r="E498" t="s">
        <v>14</v>
      </c>
      <c r="F498" s="1">
        <v>0</v>
      </c>
    </row>
    <row r="499" spans="1:6" x14ac:dyDescent="0.25">
      <c r="A499" t="s">
        <v>23</v>
      </c>
      <c r="B499" t="s">
        <v>1</v>
      </c>
      <c r="C499" t="s">
        <v>47</v>
      </c>
      <c r="D499" t="s">
        <v>43</v>
      </c>
      <c r="E499" t="s">
        <v>15</v>
      </c>
      <c r="F499" s="1">
        <v>0</v>
      </c>
    </row>
    <row r="500" spans="1:6" x14ac:dyDescent="0.25">
      <c r="A500" t="s">
        <v>23</v>
      </c>
      <c r="B500" t="s">
        <v>1</v>
      </c>
      <c r="C500" t="s">
        <v>47</v>
      </c>
      <c r="D500" t="s">
        <v>43</v>
      </c>
      <c r="E500" t="s">
        <v>16</v>
      </c>
      <c r="F500" s="1">
        <v>0</v>
      </c>
    </row>
    <row r="501" spans="1:6" x14ac:dyDescent="0.25">
      <c r="A501" t="s">
        <v>23</v>
      </c>
      <c r="B501" t="s">
        <v>1</v>
      </c>
      <c r="C501" t="s">
        <v>47</v>
      </c>
      <c r="D501" t="s">
        <v>43</v>
      </c>
      <c r="E501" t="s">
        <v>17</v>
      </c>
      <c r="F501" s="1">
        <v>0</v>
      </c>
    </row>
    <row r="502" spans="1:6" x14ac:dyDescent="0.25">
      <c r="A502" t="s">
        <v>23</v>
      </c>
      <c r="B502" t="s">
        <v>1</v>
      </c>
      <c r="C502" t="s">
        <v>47</v>
      </c>
      <c r="D502" t="s">
        <v>44</v>
      </c>
      <c r="E502" t="s">
        <v>8</v>
      </c>
      <c r="F502" s="1">
        <v>0</v>
      </c>
    </row>
    <row r="503" spans="1:6" x14ac:dyDescent="0.25">
      <c r="A503" t="s">
        <v>23</v>
      </c>
      <c r="B503" t="s">
        <v>1</v>
      </c>
      <c r="C503" t="s">
        <v>47</v>
      </c>
      <c r="D503" t="s">
        <v>44</v>
      </c>
      <c r="E503" t="s">
        <v>9</v>
      </c>
      <c r="F503" s="1">
        <v>0</v>
      </c>
    </row>
    <row r="504" spans="1:6" x14ac:dyDescent="0.25">
      <c r="A504" t="s">
        <v>23</v>
      </c>
      <c r="B504" t="s">
        <v>1</v>
      </c>
      <c r="C504" t="s">
        <v>47</v>
      </c>
      <c r="D504" t="s">
        <v>44</v>
      </c>
      <c r="E504" t="s">
        <v>10</v>
      </c>
      <c r="F504" s="1">
        <v>0</v>
      </c>
    </row>
    <row r="505" spans="1:6" x14ac:dyDescent="0.25">
      <c r="A505" t="s">
        <v>23</v>
      </c>
      <c r="B505" t="s">
        <v>1</v>
      </c>
      <c r="C505" t="s">
        <v>47</v>
      </c>
      <c r="D505" t="s">
        <v>44</v>
      </c>
      <c r="E505" t="s">
        <v>11</v>
      </c>
      <c r="F505" s="1">
        <v>0</v>
      </c>
    </row>
    <row r="506" spans="1:6" x14ac:dyDescent="0.25">
      <c r="A506" t="s">
        <v>23</v>
      </c>
      <c r="B506" t="s">
        <v>1</v>
      </c>
      <c r="C506" t="s">
        <v>47</v>
      </c>
      <c r="D506" t="s">
        <v>44</v>
      </c>
      <c r="E506" t="s">
        <v>12</v>
      </c>
      <c r="F506" s="1">
        <v>0</v>
      </c>
    </row>
    <row r="507" spans="1:6" x14ac:dyDescent="0.25">
      <c r="A507" t="s">
        <v>23</v>
      </c>
      <c r="B507" t="s">
        <v>1</v>
      </c>
      <c r="C507" t="s">
        <v>47</v>
      </c>
      <c r="D507" t="s">
        <v>44</v>
      </c>
      <c r="E507" t="s">
        <v>13</v>
      </c>
      <c r="F507" s="1">
        <v>0</v>
      </c>
    </row>
    <row r="508" spans="1:6" x14ac:dyDescent="0.25">
      <c r="A508" t="s">
        <v>23</v>
      </c>
      <c r="B508" t="s">
        <v>1</v>
      </c>
      <c r="C508" t="s">
        <v>47</v>
      </c>
      <c r="D508" t="s">
        <v>44</v>
      </c>
      <c r="E508" t="s">
        <v>14</v>
      </c>
      <c r="F508" s="1">
        <v>0</v>
      </c>
    </row>
    <row r="509" spans="1:6" x14ac:dyDescent="0.25">
      <c r="A509" t="s">
        <v>23</v>
      </c>
      <c r="B509" t="s">
        <v>1</v>
      </c>
      <c r="C509" t="s">
        <v>47</v>
      </c>
      <c r="D509" t="s">
        <v>44</v>
      </c>
      <c r="E509" t="s">
        <v>15</v>
      </c>
      <c r="F509" s="1">
        <v>0</v>
      </c>
    </row>
    <row r="510" spans="1:6" x14ac:dyDescent="0.25">
      <c r="A510" t="s">
        <v>23</v>
      </c>
      <c r="B510" t="s">
        <v>1</v>
      </c>
      <c r="C510" t="s">
        <v>47</v>
      </c>
      <c r="D510" t="s">
        <v>44</v>
      </c>
      <c r="E510" t="s">
        <v>16</v>
      </c>
      <c r="F510" s="1">
        <v>0</v>
      </c>
    </row>
    <row r="511" spans="1:6" x14ac:dyDescent="0.25">
      <c r="A511" t="s">
        <v>23</v>
      </c>
      <c r="B511" t="s">
        <v>1</v>
      </c>
      <c r="C511" t="s">
        <v>47</v>
      </c>
      <c r="D511" t="s">
        <v>44</v>
      </c>
      <c r="E511" t="s">
        <v>17</v>
      </c>
      <c r="F511" s="1">
        <v>0</v>
      </c>
    </row>
    <row r="512" spans="1:6" x14ac:dyDescent="0.25">
      <c r="A512" t="s">
        <v>23</v>
      </c>
      <c r="B512" t="s">
        <v>1</v>
      </c>
      <c r="C512" t="s">
        <v>47</v>
      </c>
      <c r="D512" t="s">
        <v>45</v>
      </c>
      <c r="E512" t="s">
        <v>8</v>
      </c>
      <c r="F512" s="1">
        <v>0</v>
      </c>
    </row>
    <row r="513" spans="1:6" x14ac:dyDescent="0.25">
      <c r="A513" t="s">
        <v>23</v>
      </c>
      <c r="B513" t="s">
        <v>1</v>
      </c>
      <c r="C513" t="s">
        <v>47</v>
      </c>
      <c r="D513" t="s">
        <v>45</v>
      </c>
      <c r="E513" t="s">
        <v>9</v>
      </c>
      <c r="F513" s="1">
        <v>0</v>
      </c>
    </row>
    <row r="514" spans="1:6" x14ac:dyDescent="0.25">
      <c r="A514" t="s">
        <v>23</v>
      </c>
      <c r="B514" t="s">
        <v>1</v>
      </c>
      <c r="C514" t="s">
        <v>47</v>
      </c>
      <c r="D514" t="s">
        <v>45</v>
      </c>
      <c r="E514" t="s">
        <v>10</v>
      </c>
      <c r="F514" s="1">
        <v>0</v>
      </c>
    </row>
    <row r="515" spans="1:6" x14ac:dyDescent="0.25">
      <c r="A515" t="s">
        <v>23</v>
      </c>
      <c r="B515" t="s">
        <v>1</v>
      </c>
      <c r="C515" t="s">
        <v>47</v>
      </c>
      <c r="D515" t="s">
        <v>45</v>
      </c>
      <c r="E515" t="s">
        <v>11</v>
      </c>
      <c r="F515" s="1">
        <v>0</v>
      </c>
    </row>
    <row r="516" spans="1:6" x14ac:dyDescent="0.25">
      <c r="A516" t="s">
        <v>23</v>
      </c>
      <c r="B516" t="s">
        <v>1</v>
      </c>
      <c r="C516" t="s">
        <v>47</v>
      </c>
      <c r="D516" t="s">
        <v>45</v>
      </c>
      <c r="E516" t="s">
        <v>12</v>
      </c>
      <c r="F516" s="1">
        <v>0</v>
      </c>
    </row>
    <row r="517" spans="1:6" x14ac:dyDescent="0.25">
      <c r="A517" t="s">
        <v>23</v>
      </c>
      <c r="B517" t="s">
        <v>1</v>
      </c>
      <c r="C517" t="s">
        <v>47</v>
      </c>
      <c r="D517" t="s">
        <v>45</v>
      </c>
      <c r="E517" t="s">
        <v>13</v>
      </c>
      <c r="F517" s="1">
        <v>0</v>
      </c>
    </row>
    <row r="518" spans="1:6" x14ac:dyDescent="0.25">
      <c r="A518" t="s">
        <v>23</v>
      </c>
      <c r="B518" t="s">
        <v>1</v>
      </c>
      <c r="C518" t="s">
        <v>47</v>
      </c>
      <c r="D518" t="s">
        <v>45</v>
      </c>
      <c r="E518" t="s">
        <v>14</v>
      </c>
      <c r="F518" s="1">
        <v>0</v>
      </c>
    </row>
    <row r="519" spans="1:6" x14ac:dyDescent="0.25">
      <c r="A519" t="s">
        <v>23</v>
      </c>
      <c r="B519" t="s">
        <v>1</v>
      </c>
      <c r="C519" t="s">
        <v>47</v>
      </c>
      <c r="D519" t="s">
        <v>45</v>
      </c>
      <c r="E519" t="s">
        <v>15</v>
      </c>
      <c r="F519" s="1">
        <v>0</v>
      </c>
    </row>
    <row r="520" spans="1:6" x14ac:dyDescent="0.25">
      <c r="A520" t="s">
        <v>23</v>
      </c>
      <c r="B520" t="s">
        <v>1</v>
      </c>
      <c r="C520" t="s">
        <v>47</v>
      </c>
      <c r="D520" t="s">
        <v>45</v>
      </c>
      <c r="E520" t="s">
        <v>16</v>
      </c>
      <c r="F520" s="1">
        <v>0</v>
      </c>
    </row>
    <row r="521" spans="1:6" x14ac:dyDescent="0.25">
      <c r="A521" t="s">
        <v>23</v>
      </c>
      <c r="B521" t="s">
        <v>1</v>
      </c>
      <c r="C521" t="s">
        <v>47</v>
      </c>
      <c r="D521" t="s">
        <v>45</v>
      </c>
      <c r="E521" t="s">
        <v>17</v>
      </c>
      <c r="F521" s="1">
        <v>0</v>
      </c>
    </row>
    <row r="522" spans="1:6" x14ac:dyDescent="0.25">
      <c r="A522" t="s">
        <v>23</v>
      </c>
      <c r="B522" t="s">
        <v>1</v>
      </c>
      <c r="C522" t="s">
        <v>48</v>
      </c>
      <c r="D522" t="s">
        <v>42</v>
      </c>
      <c r="E522" t="s">
        <v>8</v>
      </c>
      <c r="F522" s="2">
        <v>-1295.2170000000001</v>
      </c>
    </row>
    <row r="523" spans="1:6" x14ac:dyDescent="0.25">
      <c r="A523" t="s">
        <v>23</v>
      </c>
      <c r="B523" t="s">
        <v>1</v>
      </c>
      <c r="C523" t="s">
        <v>48</v>
      </c>
      <c r="D523" t="s">
        <v>42</v>
      </c>
      <c r="E523" t="s">
        <v>9</v>
      </c>
      <c r="F523" s="2">
        <v>-1072.9390000000001</v>
      </c>
    </row>
    <row r="524" spans="1:6" x14ac:dyDescent="0.25">
      <c r="A524" t="s">
        <v>23</v>
      </c>
      <c r="B524" t="s">
        <v>1</v>
      </c>
      <c r="C524" t="s">
        <v>48</v>
      </c>
      <c r="D524" t="s">
        <v>42</v>
      </c>
      <c r="E524" t="s">
        <v>10</v>
      </c>
      <c r="F524" s="2">
        <v>-3507.701</v>
      </c>
    </row>
    <row r="525" spans="1:6" x14ac:dyDescent="0.25">
      <c r="A525" t="s">
        <v>23</v>
      </c>
      <c r="B525" t="s">
        <v>1</v>
      </c>
      <c r="C525" t="s">
        <v>48</v>
      </c>
      <c r="D525" t="s">
        <v>42</v>
      </c>
      <c r="E525" t="s">
        <v>11</v>
      </c>
      <c r="F525" s="2">
        <v>-9107.527</v>
      </c>
    </row>
    <row r="526" spans="1:6" x14ac:dyDescent="0.25">
      <c r="A526" t="s">
        <v>23</v>
      </c>
      <c r="B526" t="s">
        <v>1</v>
      </c>
      <c r="C526" t="s">
        <v>48</v>
      </c>
      <c r="D526" t="s">
        <v>42</v>
      </c>
      <c r="E526" t="s">
        <v>12</v>
      </c>
      <c r="F526" s="2">
        <v>-425.01799999999997</v>
      </c>
    </row>
    <row r="527" spans="1:6" x14ac:dyDescent="0.25">
      <c r="A527" t="s">
        <v>23</v>
      </c>
      <c r="B527" t="s">
        <v>1</v>
      </c>
      <c r="C527" t="s">
        <v>48</v>
      </c>
      <c r="D527" t="s">
        <v>42</v>
      </c>
      <c r="E527" t="s">
        <v>13</v>
      </c>
      <c r="F527" s="2">
        <v>-6835.2479999999996</v>
      </c>
    </row>
    <row r="528" spans="1:6" x14ac:dyDescent="0.25">
      <c r="A528" t="s">
        <v>23</v>
      </c>
      <c r="B528" t="s">
        <v>1</v>
      </c>
      <c r="C528" t="s">
        <v>48</v>
      </c>
      <c r="D528" t="s">
        <v>42</v>
      </c>
      <c r="E528" t="s">
        <v>14</v>
      </c>
      <c r="F528" s="2">
        <v>-7682.884</v>
      </c>
    </row>
    <row r="529" spans="1:6" x14ac:dyDescent="0.25">
      <c r="A529" t="s">
        <v>23</v>
      </c>
      <c r="B529" t="s">
        <v>1</v>
      </c>
      <c r="C529" t="s">
        <v>48</v>
      </c>
      <c r="D529" t="s">
        <v>42</v>
      </c>
      <c r="E529" t="s">
        <v>15</v>
      </c>
      <c r="F529" s="2">
        <v>-317.87900000000002</v>
      </c>
    </row>
    <row r="530" spans="1:6" x14ac:dyDescent="0.25">
      <c r="A530" t="s">
        <v>23</v>
      </c>
      <c r="B530" t="s">
        <v>1</v>
      </c>
      <c r="C530" t="s">
        <v>48</v>
      </c>
      <c r="D530" t="s">
        <v>42</v>
      </c>
      <c r="E530" t="s">
        <v>16</v>
      </c>
      <c r="F530" s="2">
        <v>-838.15</v>
      </c>
    </row>
    <row r="531" spans="1:6" x14ac:dyDescent="0.25">
      <c r="A531" t="s">
        <v>23</v>
      </c>
      <c r="B531" t="s">
        <v>1</v>
      </c>
      <c r="C531" t="s">
        <v>48</v>
      </c>
      <c r="D531" t="s">
        <v>42</v>
      </c>
      <c r="E531" t="s">
        <v>17</v>
      </c>
      <c r="F531" s="2">
        <v>-688.82399999999996</v>
      </c>
    </row>
    <row r="532" spans="1:6" x14ac:dyDescent="0.25">
      <c r="A532" t="s">
        <v>23</v>
      </c>
      <c r="B532" t="s">
        <v>1</v>
      </c>
      <c r="C532" t="s">
        <v>48</v>
      </c>
      <c r="D532" t="s">
        <v>43</v>
      </c>
      <c r="E532" t="s">
        <v>8</v>
      </c>
      <c r="F532" s="1">
        <v>0</v>
      </c>
    </row>
    <row r="533" spans="1:6" x14ac:dyDescent="0.25">
      <c r="A533" t="s">
        <v>23</v>
      </c>
      <c r="B533" t="s">
        <v>1</v>
      </c>
      <c r="C533" t="s">
        <v>48</v>
      </c>
      <c r="D533" t="s">
        <v>43</v>
      </c>
      <c r="E533" t="s">
        <v>9</v>
      </c>
      <c r="F533" s="2">
        <v>-1825.9590000000001</v>
      </c>
    </row>
    <row r="534" spans="1:6" x14ac:dyDescent="0.25">
      <c r="A534" t="s">
        <v>23</v>
      </c>
      <c r="B534" t="s">
        <v>1</v>
      </c>
      <c r="C534" t="s">
        <v>48</v>
      </c>
      <c r="D534" t="s">
        <v>43</v>
      </c>
      <c r="E534" t="s">
        <v>10</v>
      </c>
      <c r="F534" s="2">
        <v>-476.17200000000003</v>
      </c>
    </row>
    <row r="535" spans="1:6" x14ac:dyDescent="0.25">
      <c r="A535" t="s">
        <v>23</v>
      </c>
      <c r="B535" t="s">
        <v>1</v>
      </c>
      <c r="C535" t="s">
        <v>48</v>
      </c>
      <c r="D535" t="s">
        <v>43</v>
      </c>
      <c r="E535" t="s">
        <v>11</v>
      </c>
      <c r="F535" s="2">
        <v>-4547.4880000000003</v>
      </c>
    </row>
    <row r="536" spans="1:6" x14ac:dyDescent="0.25">
      <c r="A536" t="s">
        <v>23</v>
      </c>
      <c r="B536" t="s">
        <v>1</v>
      </c>
      <c r="C536" t="s">
        <v>48</v>
      </c>
      <c r="D536" t="s">
        <v>43</v>
      </c>
      <c r="E536" t="s">
        <v>12</v>
      </c>
      <c r="F536" s="2">
        <v>-3182.683</v>
      </c>
    </row>
    <row r="537" spans="1:6" x14ac:dyDescent="0.25">
      <c r="A537" t="s">
        <v>23</v>
      </c>
      <c r="B537" t="s">
        <v>1</v>
      </c>
      <c r="C537" t="s">
        <v>48</v>
      </c>
      <c r="D537" t="s">
        <v>43</v>
      </c>
      <c r="E537" t="s">
        <v>13</v>
      </c>
      <c r="F537" s="2">
        <v>-1870.1110000000001</v>
      </c>
    </row>
    <row r="538" spans="1:6" x14ac:dyDescent="0.25">
      <c r="A538" t="s">
        <v>23</v>
      </c>
      <c r="B538" t="s">
        <v>1</v>
      </c>
      <c r="C538" t="s">
        <v>48</v>
      </c>
      <c r="D538" t="s">
        <v>43</v>
      </c>
      <c r="E538" t="s">
        <v>14</v>
      </c>
      <c r="F538" s="2">
        <v>-4494.683</v>
      </c>
    </row>
    <row r="539" spans="1:6" x14ac:dyDescent="0.25">
      <c r="A539" t="s">
        <v>23</v>
      </c>
      <c r="B539" t="s">
        <v>1</v>
      </c>
      <c r="C539" t="s">
        <v>48</v>
      </c>
      <c r="D539" t="s">
        <v>43</v>
      </c>
      <c r="E539" t="s">
        <v>15</v>
      </c>
      <c r="F539" s="1">
        <v>0</v>
      </c>
    </row>
    <row r="540" spans="1:6" x14ac:dyDescent="0.25">
      <c r="A540" t="s">
        <v>23</v>
      </c>
      <c r="B540" t="s">
        <v>1</v>
      </c>
      <c r="C540" t="s">
        <v>48</v>
      </c>
      <c r="D540" t="s">
        <v>43</v>
      </c>
      <c r="E540" t="s">
        <v>16</v>
      </c>
      <c r="F540" s="1">
        <v>0</v>
      </c>
    </row>
    <row r="541" spans="1:6" x14ac:dyDescent="0.25">
      <c r="A541" t="s">
        <v>23</v>
      </c>
      <c r="B541" t="s">
        <v>1</v>
      </c>
      <c r="C541" t="s">
        <v>48</v>
      </c>
      <c r="D541" t="s">
        <v>43</v>
      </c>
      <c r="E541" t="s">
        <v>17</v>
      </c>
      <c r="F541" s="1">
        <v>0</v>
      </c>
    </row>
    <row r="542" spans="1:6" x14ac:dyDescent="0.25">
      <c r="A542" t="s">
        <v>23</v>
      </c>
      <c r="B542" t="s">
        <v>1</v>
      </c>
      <c r="C542" t="s">
        <v>48</v>
      </c>
      <c r="D542" t="s">
        <v>44</v>
      </c>
      <c r="E542" t="s">
        <v>8</v>
      </c>
      <c r="F542" s="1">
        <v>0</v>
      </c>
    </row>
    <row r="543" spans="1:6" x14ac:dyDescent="0.25">
      <c r="A543" t="s">
        <v>23</v>
      </c>
      <c r="B543" t="s">
        <v>1</v>
      </c>
      <c r="C543" t="s">
        <v>48</v>
      </c>
      <c r="D543" t="s">
        <v>44</v>
      </c>
      <c r="E543" t="s">
        <v>9</v>
      </c>
      <c r="F543" s="1">
        <v>0</v>
      </c>
    </row>
    <row r="544" spans="1:6" x14ac:dyDescent="0.25">
      <c r="A544" t="s">
        <v>23</v>
      </c>
      <c r="B544" t="s">
        <v>1</v>
      </c>
      <c r="C544" t="s">
        <v>48</v>
      </c>
      <c r="D544" t="s">
        <v>44</v>
      </c>
      <c r="E544" t="s">
        <v>10</v>
      </c>
      <c r="F544" s="1">
        <v>0</v>
      </c>
    </row>
    <row r="545" spans="1:6" x14ac:dyDescent="0.25">
      <c r="A545" t="s">
        <v>23</v>
      </c>
      <c r="B545" t="s">
        <v>1</v>
      </c>
      <c r="C545" t="s">
        <v>48</v>
      </c>
      <c r="D545" t="s">
        <v>44</v>
      </c>
      <c r="E545" t="s">
        <v>11</v>
      </c>
      <c r="F545" s="1">
        <v>0</v>
      </c>
    </row>
    <row r="546" spans="1:6" x14ac:dyDescent="0.25">
      <c r="A546" t="s">
        <v>23</v>
      </c>
      <c r="B546" t="s">
        <v>1</v>
      </c>
      <c r="C546" t="s">
        <v>48</v>
      </c>
      <c r="D546" t="s">
        <v>44</v>
      </c>
      <c r="E546" t="s">
        <v>12</v>
      </c>
      <c r="F546" s="1">
        <v>0</v>
      </c>
    </row>
    <row r="547" spans="1:6" x14ac:dyDescent="0.25">
      <c r="A547" t="s">
        <v>23</v>
      </c>
      <c r="B547" t="s">
        <v>1</v>
      </c>
      <c r="C547" t="s">
        <v>48</v>
      </c>
      <c r="D547" t="s">
        <v>44</v>
      </c>
      <c r="E547" t="s">
        <v>13</v>
      </c>
      <c r="F547" s="1">
        <v>0</v>
      </c>
    </row>
    <row r="548" spans="1:6" x14ac:dyDescent="0.25">
      <c r="A548" t="s">
        <v>23</v>
      </c>
      <c r="B548" t="s">
        <v>1</v>
      </c>
      <c r="C548" t="s">
        <v>48</v>
      </c>
      <c r="D548" t="s">
        <v>44</v>
      </c>
      <c r="E548" t="s">
        <v>14</v>
      </c>
      <c r="F548" s="1">
        <v>0</v>
      </c>
    </row>
    <row r="549" spans="1:6" x14ac:dyDescent="0.25">
      <c r="A549" t="s">
        <v>23</v>
      </c>
      <c r="B549" t="s">
        <v>1</v>
      </c>
      <c r="C549" t="s">
        <v>48</v>
      </c>
      <c r="D549" t="s">
        <v>44</v>
      </c>
      <c r="E549" t="s">
        <v>15</v>
      </c>
      <c r="F549" s="1">
        <v>0</v>
      </c>
    </row>
    <row r="550" spans="1:6" x14ac:dyDescent="0.25">
      <c r="A550" t="s">
        <v>23</v>
      </c>
      <c r="B550" t="s">
        <v>1</v>
      </c>
      <c r="C550" t="s">
        <v>48</v>
      </c>
      <c r="D550" t="s">
        <v>44</v>
      </c>
      <c r="E550" t="s">
        <v>16</v>
      </c>
      <c r="F550" s="1">
        <v>0</v>
      </c>
    </row>
    <row r="551" spans="1:6" x14ac:dyDescent="0.25">
      <c r="A551" t="s">
        <v>23</v>
      </c>
      <c r="B551" t="s">
        <v>1</v>
      </c>
      <c r="C551" t="s">
        <v>48</v>
      </c>
      <c r="D551" t="s">
        <v>44</v>
      </c>
      <c r="E551" t="s">
        <v>17</v>
      </c>
      <c r="F551" s="1">
        <v>0</v>
      </c>
    </row>
    <row r="552" spans="1:6" x14ac:dyDescent="0.25">
      <c r="A552" t="s">
        <v>23</v>
      </c>
      <c r="B552" t="s">
        <v>1</v>
      </c>
      <c r="C552" t="s">
        <v>48</v>
      </c>
      <c r="D552" t="s">
        <v>45</v>
      </c>
      <c r="E552" t="s">
        <v>8</v>
      </c>
      <c r="F552" s="1">
        <v>0</v>
      </c>
    </row>
    <row r="553" spans="1:6" x14ac:dyDescent="0.25">
      <c r="A553" t="s">
        <v>23</v>
      </c>
      <c r="B553" t="s">
        <v>1</v>
      </c>
      <c r="C553" t="s">
        <v>48</v>
      </c>
      <c r="D553" t="s">
        <v>45</v>
      </c>
      <c r="E553" t="s">
        <v>9</v>
      </c>
      <c r="F553" s="1">
        <v>0</v>
      </c>
    </row>
    <row r="554" spans="1:6" x14ac:dyDescent="0.25">
      <c r="A554" t="s">
        <v>23</v>
      </c>
      <c r="B554" t="s">
        <v>1</v>
      </c>
      <c r="C554" t="s">
        <v>48</v>
      </c>
      <c r="D554" t="s">
        <v>45</v>
      </c>
      <c r="E554" t="s">
        <v>10</v>
      </c>
      <c r="F554" s="1">
        <v>0</v>
      </c>
    </row>
    <row r="555" spans="1:6" x14ac:dyDescent="0.25">
      <c r="A555" t="s">
        <v>23</v>
      </c>
      <c r="B555" t="s">
        <v>1</v>
      </c>
      <c r="C555" t="s">
        <v>48</v>
      </c>
      <c r="D555" t="s">
        <v>45</v>
      </c>
      <c r="E555" t="s">
        <v>11</v>
      </c>
      <c r="F555" s="1">
        <v>0</v>
      </c>
    </row>
    <row r="556" spans="1:6" x14ac:dyDescent="0.25">
      <c r="A556" t="s">
        <v>23</v>
      </c>
      <c r="B556" t="s">
        <v>1</v>
      </c>
      <c r="C556" t="s">
        <v>48</v>
      </c>
      <c r="D556" t="s">
        <v>45</v>
      </c>
      <c r="E556" t="s">
        <v>12</v>
      </c>
      <c r="F556" s="1">
        <v>0</v>
      </c>
    </row>
    <row r="557" spans="1:6" x14ac:dyDescent="0.25">
      <c r="A557" t="s">
        <v>23</v>
      </c>
      <c r="B557" t="s">
        <v>1</v>
      </c>
      <c r="C557" t="s">
        <v>48</v>
      </c>
      <c r="D557" t="s">
        <v>45</v>
      </c>
      <c r="E557" t="s">
        <v>13</v>
      </c>
      <c r="F557" s="1">
        <v>0</v>
      </c>
    </row>
    <row r="558" spans="1:6" x14ac:dyDescent="0.25">
      <c r="A558" t="s">
        <v>23</v>
      </c>
      <c r="B558" t="s">
        <v>1</v>
      </c>
      <c r="C558" t="s">
        <v>48</v>
      </c>
      <c r="D558" t="s">
        <v>45</v>
      </c>
      <c r="E558" t="s">
        <v>14</v>
      </c>
      <c r="F558" s="1">
        <v>0</v>
      </c>
    </row>
    <row r="559" spans="1:6" x14ac:dyDescent="0.25">
      <c r="A559" t="s">
        <v>23</v>
      </c>
      <c r="B559" t="s">
        <v>1</v>
      </c>
      <c r="C559" t="s">
        <v>48</v>
      </c>
      <c r="D559" t="s">
        <v>45</v>
      </c>
      <c r="E559" t="s">
        <v>15</v>
      </c>
      <c r="F559" s="1">
        <v>0</v>
      </c>
    </row>
    <row r="560" spans="1:6" x14ac:dyDescent="0.25">
      <c r="A560" t="s">
        <v>23</v>
      </c>
      <c r="B560" t="s">
        <v>1</v>
      </c>
      <c r="C560" t="s">
        <v>48</v>
      </c>
      <c r="D560" t="s">
        <v>45</v>
      </c>
      <c r="E560" t="s">
        <v>16</v>
      </c>
      <c r="F560" s="1">
        <v>0</v>
      </c>
    </row>
    <row r="561" spans="1:6" x14ac:dyDescent="0.25">
      <c r="A561" t="s">
        <v>23</v>
      </c>
      <c r="B561" t="s">
        <v>1</v>
      </c>
      <c r="C561" t="s">
        <v>48</v>
      </c>
      <c r="D561" t="s">
        <v>45</v>
      </c>
      <c r="E561" t="s">
        <v>17</v>
      </c>
      <c r="F561" s="1">
        <v>0</v>
      </c>
    </row>
    <row r="562" spans="1:6" x14ac:dyDescent="0.25">
      <c r="A562" t="s">
        <v>23</v>
      </c>
      <c r="B562" t="s">
        <v>1</v>
      </c>
      <c r="C562" t="s">
        <v>49</v>
      </c>
      <c r="D562" t="s">
        <v>42</v>
      </c>
      <c r="E562" t="s">
        <v>8</v>
      </c>
      <c r="F562" s="2">
        <v>-3332.502</v>
      </c>
    </row>
    <row r="563" spans="1:6" x14ac:dyDescent="0.25">
      <c r="A563" t="s">
        <v>23</v>
      </c>
      <c r="B563" t="s">
        <v>1</v>
      </c>
      <c r="C563" t="s">
        <v>49</v>
      </c>
      <c r="D563" t="s">
        <v>42</v>
      </c>
      <c r="E563" t="s">
        <v>9</v>
      </c>
      <c r="F563" s="1">
        <v>-6084</v>
      </c>
    </row>
    <row r="564" spans="1:6" x14ac:dyDescent="0.25">
      <c r="A564" t="s">
        <v>23</v>
      </c>
      <c r="B564" t="s">
        <v>1</v>
      </c>
      <c r="C564" t="s">
        <v>49</v>
      </c>
      <c r="D564" t="s">
        <v>42</v>
      </c>
      <c r="E564" t="s">
        <v>10</v>
      </c>
      <c r="F564" s="2">
        <v>-2236.0050000000001</v>
      </c>
    </row>
    <row r="565" spans="1:6" x14ac:dyDescent="0.25">
      <c r="A565" t="s">
        <v>23</v>
      </c>
      <c r="B565" t="s">
        <v>1</v>
      </c>
      <c r="C565" t="s">
        <v>49</v>
      </c>
      <c r="D565" t="s">
        <v>42</v>
      </c>
      <c r="E565" t="s">
        <v>11</v>
      </c>
      <c r="F565" s="2">
        <v>-8180.1049999999996</v>
      </c>
    </row>
    <row r="566" spans="1:6" x14ac:dyDescent="0.25">
      <c r="A566" t="s">
        <v>23</v>
      </c>
      <c r="B566" t="s">
        <v>1</v>
      </c>
      <c r="C566" t="s">
        <v>49</v>
      </c>
      <c r="D566" t="s">
        <v>42</v>
      </c>
      <c r="E566" t="s">
        <v>12</v>
      </c>
      <c r="F566" s="2">
        <v>-1087.2840000000001</v>
      </c>
    </row>
    <row r="567" spans="1:6" x14ac:dyDescent="0.25">
      <c r="A567" t="s">
        <v>23</v>
      </c>
      <c r="B567" t="s">
        <v>1</v>
      </c>
      <c r="C567" t="s">
        <v>49</v>
      </c>
      <c r="D567" t="s">
        <v>42</v>
      </c>
      <c r="E567" t="s">
        <v>13</v>
      </c>
      <c r="F567" s="2">
        <v>-22562.368999999999</v>
      </c>
    </row>
    <row r="568" spans="1:6" x14ac:dyDescent="0.25">
      <c r="A568" t="s">
        <v>23</v>
      </c>
      <c r="B568" t="s">
        <v>1</v>
      </c>
      <c r="C568" t="s">
        <v>49</v>
      </c>
      <c r="D568" t="s">
        <v>42</v>
      </c>
      <c r="E568" t="s">
        <v>14</v>
      </c>
      <c r="F568" s="2">
        <v>-23579.899000000001</v>
      </c>
    </row>
    <row r="569" spans="1:6" x14ac:dyDescent="0.25">
      <c r="A569" t="s">
        <v>23</v>
      </c>
      <c r="B569" t="s">
        <v>1</v>
      </c>
      <c r="C569" t="s">
        <v>49</v>
      </c>
      <c r="D569" t="s">
        <v>42</v>
      </c>
      <c r="E569" t="s">
        <v>15</v>
      </c>
      <c r="F569" s="1">
        <v>0</v>
      </c>
    </row>
    <row r="570" spans="1:6" x14ac:dyDescent="0.25">
      <c r="A570" t="s">
        <v>23</v>
      </c>
      <c r="B570" t="s">
        <v>1</v>
      </c>
      <c r="C570" t="s">
        <v>49</v>
      </c>
      <c r="D570" t="s">
        <v>42</v>
      </c>
      <c r="E570" t="s">
        <v>16</v>
      </c>
      <c r="F570" s="2">
        <v>-49.5</v>
      </c>
    </row>
    <row r="571" spans="1:6" x14ac:dyDescent="0.25">
      <c r="A571" t="s">
        <v>23</v>
      </c>
      <c r="B571" t="s">
        <v>1</v>
      </c>
      <c r="C571" t="s">
        <v>49</v>
      </c>
      <c r="D571" t="s">
        <v>42</v>
      </c>
      <c r="E571" t="s">
        <v>17</v>
      </c>
      <c r="F571" s="2">
        <v>-8008.9380000000001</v>
      </c>
    </row>
    <row r="572" spans="1:6" x14ac:dyDescent="0.25">
      <c r="A572" t="s">
        <v>23</v>
      </c>
      <c r="B572" t="s">
        <v>1</v>
      </c>
      <c r="C572" t="s">
        <v>49</v>
      </c>
      <c r="D572" t="s">
        <v>43</v>
      </c>
      <c r="E572" t="s">
        <v>8</v>
      </c>
      <c r="F572" s="1">
        <v>0</v>
      </c>
    </row>
    <row r="573" spans="1:6" x14ac:dyDescent="0.25">
      <c r="A573" t="s">
        <v>23</v>
      </c>
      <c r="B573" t="s">
        <v>1</v>
      </c>
      <c r="C573" t="s">
        <v>49</v>
      </c>
      <c r="D573" t="s">
        <v>43</v>
      </c>
      <c r="E573" t="s">
        <v>9</v>
      </c>
      <c r="F573" s="1">
        <v>0</v>
      </c>
    </row>
    <row r="574" spans="1:6" x14ac:dyDescent="0.25">
      <c r="A574" t="s">
        <v>23</v>
      </c>
      <c r="B574" t="s">
        <v>1</v>
      </c>
      <c r="C574" t="s">
        <v>49</v>
      </c>
      <c r="D574" t="s">
        <v>43</v>
      </c>
      <c r="E574" t="s">
        <v>10</v>
      </c>
      <c r="F574" s="1">
        <v>0</v>
      </c>
    </row>
    <row r="575" spans="1:6" x14ac:dyDescent="0.25">
      <c r="A575" t="s">
        <v>23</v>
      </c>
      <c r="B575" t="s">
        <v>1</v>
      </c>
      <c r="C575" t="s">
        <v>49</v>
      </c>
      <c r="D575" t="s">
        <v>43</v>
      </c>
      <c r="E575" t="s">
        <v>11</v>
      </c>
      <c r="F575" s="1">
        <v>0</v>
      </c>
    </row>
    <row r="576" spans="1:6" x14ac:dyDescent="0.25">
      <c r="A576" t="s">
        <v>23</v>
      </c>
      <c r="B576" t="s">
        <v>1</v>
      </c>
      <c r="C576" t="s">
        <v>49</v>
      </c>
      <c r="D576" t="s">
        <v>43</v>
      </c>
      <c r="E576" t="s">
        <v>12</v>
      </c>
      <c r="F576" s="1">
        <v>0</v>
      </c>
    </row>
    <row r="577" spans="1:6" x14ac:dyDescent="0.25">
      <c r="A577" t="s">
        <v>23</v>
      </c>
      <c r="B577" t="s">
        <v>1</v>
      </c>
      <c r="C577" t="s">
        <v>49</v>
      </c>
      <c r="D577" t="s">
        <v>43</v>
      </c>
      <c r="E577" t="s">
        <v>13</v>
      </c>
      <c r="F577" s="1">
        <v>0</v>
      </c>
    </row>
    <row r="578" spans="1:6" x14ac:dyDescent="0.25">
      <c r="A578" t="s">
        <v>23</v>
      </c>
      <c r="B578" t="s">
        <v>1</v>
      </c>
      <c r="C578" t="s">
        <v>49</v>
      </c>
      <c r="D578" t="s">
        <v>43</v>
      </c>
      <c r="E578" t="s">
        <v>14</v>
      </c>
      <c r="F578" s="1">
        <v>0</v>
      </c>
    </row>
    <row r="579" spans="1:6" x14ac:dyDescent="0.25">
      <c r="A579" t="s">
        <v>23</v>
      </c>
      <c r="B579" t="s">
        <v>1</v>
      </c>
      <c r="C579" t="s">
        <v>49</v>
      </c>
      <c r="D579" t="s">
        <v>43</v>
      </c>
      <c r="E579" t="s">
        <v>15</v>
      </c>
      <c r="F579" s="1">
        <v>0</v>
      </c>
    </row>
    <row r="580" spans="1:6" x14ac:dyDescent="0.25">
      <c r="A580" t="s">
        <v>23</v>
      </c>
      <c r="B580" t="s">
        <v>1</v>
      </c>
      <c r="C580" t="s">
        <v>49</v>
      </c>
      <c r="D580" t="s">
        <v>43</v>
      </c>
      <c r="E580" t="s">
        <v>16</v>
      </c>
      <c r="F580" s="1">
        <v>0</v>
      </c>
    </row>
    <row r="581" spans="1:6" x14ac:dyDescent="0.25">
      <c r="A581" t="s">
        <v>23</v>
      </c>
      <c r="B581" t="s">
        <v>1</v>
      </c>
      <c r="C581" t="s">
        <v>49</v>
      </c>
      <c r="D581" t="s">
        <v>43</v>
      </c>
      <c r="E581" t="s">
        <v>17</v>
      </c>
      <c r="F581" s="1">
        <v>0</v>
      </c>
    </row>
    <row r="582" spans="1:6" x14ac:dyDescent="0.25">
      <c r="A582" t="s">
        <v>23</v>
      </c>
      <c r="B582" t="s">
        <v>1</v>
      </c>
      <c r="C582" t="s">
        <v>49</v>
      </c>
      <c r="D582" t="s">
        <v>44</v>
      </c>
      <c r="E582" t="s">
        <v>8</v>
      </c>
      <c r="F582" s="1">
        <v>0</v>
      </c>
    </row>
    <row r="583" spans="1:6" x14ac:dyDescent="0.25">
      <c r="A583" t="s">
        <v>23</v>
      </c>
      <c r="B583" t="s">
        <v>1</v>
      </c>
      <c r="C583" t="s">
        <v>49</v>
      </c>
      <c r="D583" t="s">
        <v>44</v>
      </c>
      <c r="E583" t="s">
        <v>9</v>
      </c>
      <c r="F583" s="1">
        <v>0</v>
      </c>
    </row>
    <row r="584" spans="1:6" x14ac:dyDescent="0.25">
      <c r="A584" t="s">
        <v>23</v>
      </c>
      <c r="B584" t="s">
        <v>1</v>
      </c>
      <c r="C584" t="s">
        <v>49</v>
      </c>
      <c r="D584" t="s">
        <v>44</v>
      </c>
      <c r="E584" t="s">
        <v>10</v>
      </c>
      <c r="F584" s="1">
        <v>0</v>
      </c>
    </row>
    <row r="585" spans="1:6" x14ac:dyDescent="0.25">
      <c r="A585" t="s">
        <v>23</v>
      </c>
      <c r="B585" t="s">
        <v>1</v>
      </c>
      <c r="C585" t="s">
        <v>49</v>
      </c>
      <c r="D585" t="s">
        <v>44</v>
      </c>
      <c r="E585" t="s">
        <v>11</v>
      </c>
      <c r="F585" s="1">
        <v>0</v>
      </c>
    </row>
    <row r="586" spans="1:6" x14ac:dyDescent="0.25">
      <c r="A586" t="s">
        <v>23</v>
      </c>
      <c r="B586" t="s">
        <v>1</v>
      </c>
      <c r="C586" t="s">
        <v>49</v>
      </c>
      <c r="D586" t="s">
        <v>44</v>
      </c>
      <c r="E586" t="s">
        <v>12</v>
      </c>
      <c r="F586" s="1">
        <v>0</v>
      </c>
    </row>
    <row r="587" spans="1:6" x14ac:dyDescent="0.25">
      <c r="A587" t="s">
        <v>23</v>
      </c>
      <c r="B587" t="s">
        <v>1</v>
      </c>
      <c r="C587" t="s">
        <v>49</v>
      </c>
      <c r="D587" t="s">
        <v>44</v>
      </c>
      <c r="E587" t="s">
        <v>13</v>
      </c>
      <c r="F587" s="1">
        <v>0</v>
      </c>
    </row>
    <row r="588" spans="1:6" x14ac:dyDescent="0.25">
      <c r="A588" t="s">
        <v>23</v>
      </c>
      <c r="B588" t="s">
        <v>1</v>
      </c>
      <c r="C588" t="s">
        <v>49</v>
      </c>
      <c r="D588" t="s">
        <v>44</v>
      </c>
      <c r="E588" t="s">
        <v>14</v>
      </c>
      <c r="F588" s="1">
        <v>0</v>
      </c>
    </row>
    <row r="589" spans="1:6" x14ac:dyDescent="0.25">
      <c r="A589" t="s">
        <v>23</v>
      </c>
      <c r="B589" t="s">
        <v>1</v>
      </c>
      <c r="C589" t="s">
        <v>49</v>
      </c>
      <c r="D589" t="s">
        <v>44</v>
      </c>
      <c r="E589" t="s">
        <v>15</v>
      </c>
      <c r="F589" s="1">
        <v>0</v>
      </c>
    </row>
    <row r="590" spans="1:6" x14ac:dyDescent="0.25">
      <c r="A590" t="s">
        <v>23</v>
      </c>
      <c r="B590" t="s">
        <v>1</v>
      </c>
      <c r="C590" t="s">
        <v>49</v>
      </c>
      <c r="D590" t="s">
        <v>44</v>
      </c>
      <c r="E590" t="s">
        <v>16</v>
      </c>
      <c r="F590" s="1">
        <v>0</v>
      </c>
    </row>
    <row r="591" spans="1:6" x14ac:dyDescent="0.25">
      <c r="A591" t="s">
        <v>23</v>
      </c>
      <c r="B591" t="s">
        <v>1</v>
      </c>
      <c r="C591" t="s">
        <v>49</v>
      </c>
      <c r="D591" t="s">
        <v>44</v>
      </c>
      <c r="E591" t="s">
        <v>17</v>
      </c>
      <c r="F591" s="1">
        <v>0</v>
      </c>
    </row>
    <row r="592" spans="1:6" x14ac:dyDescent="0.25">
      <c r="A592" t="s">
        <v>23</v>
      </c>
      <c r="B592" t="s">
        <v>1</v>
      </c>
      <c r="C592" t="s">
        <v>49</v>
      </c>
      <c r="D592" t="s">
        <v>45</v>
      </c>
      <c r="E592" t="s">
        <v>8</v>
      </c>
      <c r="F592" s="1">
        <v>0</v>
      </c>
    </row>
    <row r="593" spans="1:6" x14ac:dyDescent="0.25">
      <c r="A593" t="s">
        <v>23</v>
      </c>
      <c r="B593" t="s">
        <v>1</v>
      </c>
      <c r="C593" t="s">
        <v>49</v>
      </c>
      <c r="D593" t="s">
        <v>45</v>
      </c>
      <c r="E593" t="s">
        <v>9</v>
      </c>
      <c r="F593" s="1">
        <v>0</v>
      </c>
    </row>
    <row r="594" spans="1:6" x14ac:dyDescent="0.25">
      <c r="A594" t="s">
        <v>23</v>
      </c>
      <c r="B594" t="s">
        <v>1</v>
      </c>
      <c r="C594" t="s">
        <v>49</v>
      </c>
      <c r="D594" t="s">
        <v>45</v>
      </c>
      <c r="E594" t="s">
        <v>10</v>
      </c>
      <c r="F594" s="1">
        <v>0</v>
      </c>
    </row>
    <row r="595" spans="1:6" x14ac:dyDescent="0.25">
      <c r="A595" t="s">
        <v>23</v>
      </c>
      <c r="B595" t="s">
        <v>1</v>
      </c>
      <c r="C595" t="s">
        <v>49</v>
      </c>
      <c r="D595" t="s">
        <v>45</v>
      </c>
      <c r="E595" t="s">
        <v>11</v>
      </c>
      <c r="F595" s="1">
        <v>0</v>
      </c>
    </row>
    <row r="596" spans="1:6" x14ac:dyDescent="0.25">
      <c r="A596" t="s">
        <v>23</v>
      </c>
      <c r="B596" t="s">
        <v>1</v>
      </c>
      <c r="C596" t="s">
        <v>49</v>
      </c>
      <c r="D596" t="s">
        <v>45</v>
      </c>
      <c r="E596" t="s">
        <v>12</v>
      </c>
      <c r="F596" s="1">
        <v>0</v>
      </c>
    </row>
    <row r="597" spans="1:6" x14ac:dyDescent="0.25">
      <c r="A597" t="s">
        <v>23</v>
      </c>
      <c r="B597" t="s">
        <v>1</v>
      </c>
      <c r="C597" t="s">
        <v>49</v>
      </c>
      <c r="D597" t="s">
        <v>45</v>
      </c>
      <c r="E597" t="s">
        <v>13</v>
      </c>
      <c r="F597" s="1">
        <v>0</v>
      </c>
    </row>
    <row r="598" spans="1:6" x14ac:dyDescent="0.25">
      <c r="A598" t="s">
        <v>23</v>
      </c>
      <c r="B598" t="s">
        <v>1</v>
      </c>
      <c r="C598" t="s">
        <v>49</v>
      </c>
      <c r="D598" t="s">
        <v>45</v>
      </c>
      <c r="E598" t="s">
        <v>14</v>
      </c>
      <c r="F598" s="1">
        <v>0</v>
      </c>
    </row>
    <row r="599" spans="1:6" x14ac:dyDescent="0.25">
      <c r="A599" t="s">
        <v>23</v>
      </c>
      <c r="B599" t="s">
        <v>1</v>
      </c>
      <c r="C599" t="s">
        <v>49</v>
      </c>
      <c r="D599" t="s">
        <v>45</v>
      </c>
      <c r="E599" t="s">
        <v>15</v>
      </c>
      <c r="F599" s="1">
        <v>0</v>
      </c>
    </row>
    <row r="600" spans="1:6" x14ac:dyDescent="0.25">
      <c r="A600" t="s">
        <v>23</v>
      </c>
      <c r="B600" t="s">
        <v>1</v>
      </c>
      <c r="C600" t="s">
        <v>49</v>
      </c>
      <c r="D600" t="s">
        <v>45</v>
      </c>
      <c r="E600" t="s">
        <v>16</v>
      </c>
      <c r="F600" s="1">
        <v>0</v>
      </c>
    </row>
    <row r="601" spans="1:6" x14ac:dyDescent="0.25">
      <c r="A601" t="s">
        <v>23</v>
      </c>
      <c r="B601" t="s">
        <v>1</v>
      </c>
      <c r="C601" t="s">
        <v>49</v>
      </c>
      <c r="D601" t="s">
        <v>45</v>
      </c>
      <c r="E601" t="s">
        <v>17</v>
      </c>
      <c r="F601" s="1">
        <v>0</v>
      </c>
    </row>
    <row r="602" spans="1:6" x14ac:dyDescent="0.25">
      <c r="A602" t="s">
        <v>23</v>
      </c>
      <c r="B602" t="s">
        <v>1</v>
      </c>
      <c r="C602" t="s">
        <v>50</v>
      </c>
      <c r="D602" t="s">
        <v>42</v>
      </c>
      <c r="E602" t="s">
        <v>8</v>
      </c>
      <c r="F602" s="2">
        <v>5850.37</v>
      </c>
    </row>
    <row r="603" spans="1:6" x14ac:dyDescent="0.25">
      <c r="A603" t="s">
        <v>23</v>
      </c>
      <c r="B603" t="s">
        <v>1</v>
      </c>
      <c r="C603" t="s">
        <v>50</v>
      </c>
      <c r="D603" t="s">
        <v>42</v>
      </c>
      <c r="E603" t="s">
        <v>9</v>
      </c>
      <c r="F603" s="2">
        <v>11521.745000000001</v>
      </c>
    </row>
    <row r="604" spans="1:6" x14ac:dyDescent="0.25">
      <c r="A604" t="s">
        <v>23</v>
      </c>
      <c r="B604" t="s">
        <v>1</v>
      </c>
      <c r="C604" t="s">
        <v>50</v>
      </c>
      <c r="D604" t="s">
        <v>42</v>
      </c>
      <c r="E604" t="s">
        <v>10</v>
      </c>
      <c r="F604" s="2">
        <v>9192.5619999999999</v>
      </c>
    </row>
    <row r="605" spans="1:6" x14ac:dyDescent="0.25">
      <c r="A605" t="s">
        <v>23</v>
      </c>
      <c r="B605" t="s">
        <v>1</v>
      </c>
      <c r="C605" t="s">
        <v>50</v>
      </c>
      <c r="D605" t="s">
        <v>42</v>
      </c>
      <c r="E605" t="s">
        <v>11</v>
      </c>
      <c r="F605" s="2">
        <v>18104.866000000002</v>
      </c>
    </row>
    <row r="606" spans="1:6" x14ac:dyDescent="0.25">
      <c r="A606" t="s">
        <v>23</v>
      </c>
      <c r="B606" t="s">
        <v>1</v>
      </c>
      <c r="C606" t="s">
        <v>50</v>
      </c>
      <c r="D606" t="s">
        <v>42</v>
      </c>
      <c r="E606" t="s">
        <v>12</v>
      </c>
      <c r="F606" s="2">
        <v>5238.37</v>
      </c>
    </row>
    <row r="607" spans="1:6" x14ac:dyDescent="0.25">
      <c r="A607" t="s">
        <v>23</v>
      </c>
      <c r="B607" t="s">
        <v>1</v>
      </c>
      <c r="C607" t="s">
        <v>50</v>
      </c>
      <c r="D607" t="s">
        <v>42</v>
      </c>
      <c r="E607" t="s">
        <v>13</v>
      </c>
      <c r="F607" s="2">
        <v>10783.606</v>
      </c>
    </row>
    <row r="608" spans="1:6" x14ac:dyDescent="0.25">
      <c r="A608" t="s">
        <v>23</v>
      </c>
      <c r="B608" t="s">
        <v>1</v>
      </c>
      <c r="C608" t="s">
        <v>50</v>
      </c>
      <c r="D608" t="s">
        <v>42</v>
      </c>
      <c r="E608" t="s">
        <v>14</v>
      </c>
      <c r="F608" s="2">
        <v>14205.428</v>
      </c>
    </row>
    <row r="609" spans="1:6" x14ac:dyDescent="0.25">
      <c r="A609" t="s">
        <v>23</v>
      </c>
      <c r="B609" t="s">
        <v>1</v>
      </c>
      <c r="C609" t="s">
        <v>50</v>
      </c>
      <c r="D609" t="s">
        <v>42</v>
      </c>
      <c r="E609" t="s">
        <v>15</v>
      </c>
      <c r="F609" s="2">
        <v>351.90800000000002</v>
      </c>
    </row>
    <row r="610" spans="1:6" x14ac:dyDescent="0.25">
      <c r="A610" t="s">
        <v>23</v>
      </c>
      <c r="B610" t="s">
        <v>1</v>
      </c>
      <c r="C610" t="s">
        <v>50</v>
      </c>
      <c r="D610" t="s">
        <v>42</v>
      </c>
      <c r="E610" t="s">
        <v>16</v>
      </c>
      <c r="F610" s="2">
        <v>717.90300000000002</v>
      </c>
    </row>
    <row r="611" spans="1:6" x14ac:dyDescent="0.25">
      <c r="A611" t="s">
        <v>23</v>
      </c>
      <c r="B611" t="s">
        <v>1</v>
      </c>
      <c r="C611" t="s">
        <v>50</v>
      </c>
      <c r="D611" t="s">
        <v>42</v>
      </c>
      <c r="E611" t="s">
        <v>17</v>
      </c>
      <c r="F611" s="2">
        <v>6634.5079999999998</v>
      </c>
    </row>
    <row r="612" spans="1:6" x14ac:dyDescent="0.25">
      <c r="A612" t="s">
        <v>23</v>
      </c>
      <c r="B612" t="s">
        <v>1</v>
      </c>
      <c r="C612" t="s">
        <v>50</v>
      </c>
      <c r="D612" t="s">
        <v>43</v>
      </c>
      <c r="E612" t="s">
        <v>8</v>
      </c>
      <c r="F612" s="1">
        <v>0</v>
      </c>
    </row>
    <row r="613" spans="1:6" x14ac:dyDescent="0.25">
      <c r="A613" t="s">
        <v>23</v>
      </c>
      <c r="B613" t="s">
        <v>1</v>
      </c>
      <c r="C613" t="s">
        <v>50</v>
      </c>
      <c r="D613" t="s">
        <v>43</v>
      </c>
      <c r="E613" t="s">
        <v>9</v>
      </c>
      <c r="F613" s="1">
        <v>0</v>
      </c>
    </row>
    <row r="614" spans="1:6" x14ac:dyDescent="0.25">
      <c r="A614" t="s">
        <v>23</v>
      </c>
      <c r="B614" t="s">
        <v>1</v>
      </c>
      <c r="C614" t="s">
        <v>50</v>
      </c>
      <c r="D614" t="s">
        <v>43</v>
      </c>
      <c r="E614" t="s">
        <v>10</v>
      </c>
      <c r="F614" s="1">
        <v>0</v>
      </c>
    </row>
    <row r="615" spans="1:6" x14ac:dyDescent="0.25">
      <c r="A615" t="s">
        <v>23</v>
      </c>
      <c r="B615" t="s">
        <v>1</v>
      </c>
      <c r="C615" t="s">
        <v>50</v>
      </c>
      <c r="D615" t="s">
        <v>43</v>
      </c>
      <c r="E615" t="s">
        <v>11</v>
      </c>
      <c r="F615" s="2">
        <v>-4.2750000000000004</v>
      </c>
    </row>
    <row r="616" spans="1:6" x14ac:dyDescent="0.25">
      <c r="A616" t="s">
        <v>23</v>
      </c>
      <c r="B616" t="s">
        <v>1</v>
      </c>
      <c r="C616" t="s">
        <v>50</v>
      </c>
      <c r="D616" t="s">
        <v>43</v>
      </c>
      <c r="E616" t="s">
        <v>12</v>
      </c>
      <c r="F616" s="2">
        <v>1563.24</v>
      </c>
    </row>
    <row r="617" spans="1:6" x14ac:dyDescent="0.25">
      <c r="A617" t="s">
        <v>23</v>
      </c>
      <c r="B617" t="s">
        <v>1</v>
      </c>
      <c r="C617" t="s">
        <v>50</v>
      </c>
      <c r="D617" t="s">
        <v>43</v>
      </c>
      <c r="E617" t="s">
        <v>13</v>
      </c>
      <c r="F617" s="1">
        <v>0</v>
      </c>
    </row>
    <row r="618" spans="1:6" x14ac:dyDescent="0.25">
      <c r="A618" t="s">
        <v>23</v>
      </c>
      <c r="B618" t="s">
        <v>1</v>
      </c>
      <c r="C618" t="s">
        <v>50</v>
      </c>
      <c r="D618" t="s">
        <v>43</v>
      </c>
      <c r="E618" t="s">
        <v>14</v>
      </c>
      <c r="F618" s="1">
        <v>0</v>
      </c>
    </row>
    <row r="619" spans="1:6" x14ac:dyDescent="0.25">
      <c r="A619" t="s">
        <v>23</v>
      </c>
      <c r="B619" t="s">
        <v>1</v>
      </c>
      <c r="C619" t="s">
        <v>50</v>
      </c>
      <c r="D619" t="s">
        <v>43</v>
      </c>
      <c r="E619" t="s">
        <v>15</v>
      </c>
      <c r="F619" s="1">
        <v>0</v>
      </c>
    </row>
    <row r="620" spans="1:6" x14ac:dyDescent="0.25">
      <c r="A620" t="s">
        <v>23</v>
      </c>
      <c r="B620" t="s">
        <v>1</v>
      </c>
      <c r="C620" t="s">
        <v>50</v>
      </c>
      <c r="D620" t="s">
        <v>43</v>
      </c>
      <c r="E620" t="s">
        <v>16</v>
      </c>
      <c r="F620" s="1">
        <v>0</v>
      </c>
    </row>
    <row r="621" spans="1:6" x14ac:dyDescent="0.25">
      <c r="A621" t="s">
        <v>23</v>
      </c>
      <c r="B621" t="s">
        <v>1</v>
      </c>
      <c r="C621" t="s">
        <v>50</v>
      </c>
      <c r="D621" t="s">
        <v>43</v>
      </c>
      <c r="E621" t="s">
        <v>17</v>
      </c>
      <c r="F621" s="1">
        <v>0</v>
      </c>
    </row>
    <row r="622" spans="1:6" x14ac:dyDescent="0.25">
      <c r="A622" t="s">
        <v>23</v>
      </c>
      <c r="B622" t="s">
        <v>1</v>
      </c>
      <c r="C622" t="s">
        <v>50</v>
      </c>
      <c r="D622" t="s">
        <v>44</v>
      </c>
      <c r="E622" t="s">
        <v>8</v>
      </c>
      <c r="F622" s="1">
        <v>0</v>
      </c>
    </row>
    <row r="623" spans="1:6" x14ac:dyDescent="0.25">
      <c r="A623" t="s">
        <v>23</v>
      </c>
      <c r="B623" t="s">
        <v>1</v>
      </c>
      <c r="C623" t="s">
        <v>50</v>
      </c>
      <c r="D623" t="s">
        <v>44</v>
      </c>
      <c r="E623" t="s">
        <v>9</v>
      </c>
      <c r="F623" s="1">
        <v>0</v>
      </c>
    </row>
    <row r="624" spans="1:6" x14ac:dyDescent="0.25">
      <c r="A624" t="s">
        <v>23</v>
      </c>
      <c r="B624" t="s">
        <v>1</v>
      </c>
      <c r="C624" t="s">
        <v>50</v>
      </c>
      <c r="D624" t="s">
        <v>44</v>
      </c>
      <c r="E624" t="s">
        <v>10</v>
      </c>
      <c r="F624" s="1">
        <v>0</v>
      </c>
    </row>
    <row r="625" spans="1:6" x14ac:dyDescent="0.25">
      <c r="A625" t="s">
        <v>23</v>
      </c>
      <c r="B625" t="s">
        <v>1</v>
      </c>
      <c r="C625" t="s">
        <v>50</v>
      </c>
      <c r="D625" t="s">
        <v>44</v>
      </c>
      <c r="E625" t="s">
        <v>11</v>
      </c>
      <c r="F625" s="1">
        <v>0</v>
      </c>
    </row>
    <row r="626" spans="1:6" x14ac:dyDescent="0.25">
      <c r="A626" t="s">
        <v>23</v>
      </c>
      <c r="B626" t="s">
        <v>1</v>
      </c>
      <c r="C626" t="s">
        <v>50</v>
      </c>
      <c r="D626" t="s">
        <v>44</v>
      </c>
      <c r="E626" t="s">
        <v>12</v>
      </c>
      <c r="F626" s="1">
        <v>0</v>
      </c>
    </row>
    <row r="627" spans="1:6" x14ac:dyDescent="0.25">
      <c r="A627" t="s">
        <v>23</v>
      </c>
      <c r="B627" t="s">
        <v>1</v>
      </c>
      <c r="C627" t="s">
        <v>50</v>
      </c>
      <c r="D627" t="s">
        <v>44</v>
      </c>
      <c r="E627" t="s">
        <v>13</v>
      </c>
      <c r="F627" s="1">
        <v>0</v>
      </c>
    </row>
    <row r="628" spans="1:6" x14ac:dyDescent="0.25">
      <c r="A628" t="s">
        <v>23</v>
      </c>
      <c r="B628" t="s">
        <v>1</v>
      </c>
      <c r="C628" t="s">
        <v>50</v>
      </c>
      <c r="D628" t="s">
        <v>44</v>
      </c>
      <c r="E628" t="s">
        <v>14</v>
      </c>
      <c r="F628" s="1">
        <v>0</v>
      </c>
    </row>
    <row r="629" spans="1:6" x14ac:dyDescent="0.25">
      <c r="A629" t="s">
        <v>23</v>
      </c>
      <c r="B629" t="s">
        <v>1</v>
      </c>
      <c r="C629" t="s">
        <v>50</v>
      </c>
      <c r="D629" t="s">
        <v>44</v>
      </c>
      <c r="E629" t="s">
        <v>15</v>
      </c>
      <c r="F629" s="1">
        <v>0</v>
      </c>
    </row>
    <row r="630" spans="1:6" x14ac:dyDescent="0.25">
      <c r="A630" t="s">
        <v>23</v>
      </c>
      <c r="B630" t="s">
        <v>1</v>
      </c>
      <c r="C630" t="s">
        <v>50</v>
      </c>
      <c r="D630" t="s">
        <v>44</v>
      </c>
      <c r="E630" t="s">
        <v>16</v>
      </c>
      <c r="F630" s="1">
        <v>0</v>
      </c>
    </row>
    <row r="631" spans="1:6" x14ac:dyDescent="0.25">
      <c r="A631" t="s">
        <v>23</v>
      </c>
      <c r="B631" t="s">
        <v>1</v>
      </c>
      <c r="C631" t="s">
        <v>50</v>
      </c>
      <c r="D631" t="s">
        <v>44</v>
      </c>
      <c r="E631" t="s">
        <v>17</v>
      </c>
      <c r="F631" s="1">
        <v>0</v>
      </c>
    </row>
    <row r="632" spans="1:6" x14ac:dyDescent="0.25">
      <c r="A632" t="s">
        <v>23</v>
      </c>
      <c r="B632" t="s">
        <v>1</v>
      </c>
      <c r="C632" t="s">
        <v>50</v>
      </c>
      <c r="D632" t="s">
        <v>45</v>
      </c>
      <c r="E632" t="s">
        <v>8</v>
      </c>
      <c r="F632" s="1">
        <v>0</v>
      </c>
    </row>
    <row r="633" spans="1:6" x14ac:dyDescent="0.25">
      <c r="A633" t="s">
        <v>23</v>
      </c>
      <c r="B633" t="s">
        <v>1</v>
      </c>
      <c r="C633" t="s">
        <v>50</v>
      </c>
      <c r="D633" t="s">
        <v>45</v>
      </c>
      <c r="E633" t="s">
        <v>9</v>
      </c>
      <c r="F633" s="1">
        <v>0</v>
      </c>
    </row>
    <row r="634" spans="1:6" x14ac:dyDescent="0.25">
      <c r="A634" t="s">
        <v>23</v>
      </c>
      <c r="B634" t="s">
        <v>1</v>
      </c>
      <c r="C634" t="s">
        <v>50</v>
      </c>
      <c r="D634" t="s">
        <v>45</v>
      </c>
      <c r="E634" t="s">
        <v>10</v>
      </c>
      <c r="F634" s="1">
        <v>0</v>
      </c>
    </row>
    <row r="635" spans="1:6" x14ac:dyDescent="0.25">
      <c r="A635" t="s">
        <v>23</v>
      </c>
      <c r="B635" t="s">
        <v>1</v>
      </c>
      <c r="C635" t="s">
        <v>50</v>
      </c>
      <c r="D635" t="s">
        <v>45</v>
      </c>
      <c r="E635" t="s">
        <v>11</v>
      </c>
      <c r="F635" s="1">
        <v>0</v>
      </c>
    </row>
    <row r="636" spans="1:6" x14ac:dyDescent="0.25">
      <c r="A636" t="s">
        <v>23</v>
      </c>
      <c r="B636" t="s">
        <v>1</v>
      </c>
      <c r="C636" t="s">
        <v>50</v>
      </c>
      <c r="D636" t="s">
        <v>45</v>
      </c>
      <c r="E636" t="s">
        <v>12</v>
      </c>
      <c r="F636" s="1">
        <v>0</v>
      </c>
    </row>
    <row r="637" spans="1:6" x14ac:dyDescent="0.25">
      <c r="A637" t="s">
        <v>23</v>
      </c>
      <c r="B637" t="s">
        <v>1</v>
      </c>
      <c r="C637" t="s">
        <v>50</v>
      </c>
      <c r="D637" t="s">
        <v>45</v>
      </c>
      <c r="E637" t="s">
        <v>13</v>
      </c>
      <c r="F637" s="1">
        <v>0</v>
      </c>
    </row>
    <row r="638" spans="1:6" x14ac:dyDescent="0.25">
      <c r="A638" t="s">
        <v>23</v>
      </c>
      <c r="B638" t="s">
        <v>1</v>
      </c>
      <c r="C638" t="s">
        <v>50</v>
      </c>
      <c r="D638" t="s">
        <v>45</v>
      </c>
      <c r="E638" t="s">
        <v>14</v>
      </c>
      <c r="F638" s="1">
        <v>0</v>
      </c>
    </row>
    <row r="639" spans="1:6" x14ac:dyDescent="0.25">
      <c r="A639" t="s">
        <v>23</v>
      </c>
      <c r="B639" t="s">
        <v>1</v>
      </c>
      <c r="C639" t="s">
        <v>50</v>
      </c>
      <c r="D639" t="s">
        <v>45</v>
      </c>
      <c r="E639" t="s">
        <v>15</v>
      </c>
      <c r="F639" s="1">
        <v>0</v>
      </c>
    </row>
    <row r="640" spans="1:6" x14ac:dyDescent="0.25">
      <c r="A640" t="s">
        <v>23</v>
      </c>
      <c r="B640" t="s">
        <v>1</v>
      </c>
      <c r="C640" t="s">
        <v>50</v>
      </c>
      <c r="D640" t="s">
        <v>45</v>
      </c>
      <c r="E640" t="s">
        <v>16</v>
      </c>
      <c r="F640" s="1">
        <v>0</v>
      </c>
    </row>
    <row r="641" spans="1:6" x14ac:dyDescent="0.25">
      <c r="A641" t="s">
        <v>23</v>
      </c>
      <c r="B641" t="s">
        <v>1</v>
      </c>
      <c r="C641" t="s">
        <v>50</v>
      </c>
      <c r="D641" t="s">
        <v>45</v>
      </c>
      <c r="E641" t="s">
        <v>17</v>
      </c>
      <c r="F641" s="1">
        <v>0</v>
      </c>
    </row>
    <row r="642" spans="1:6" x14ac:dyDescent="0.25">
      <c r="A642" t="s">
        <v>23</v>
      </c>
      <c r="B642" t="s">
        <v>1</v>
      </c>
      <c r="C642" t="s">
        <v>51</v>
      </c>
      <c r="D642" t="s">
        <v>42</v>
      </c>
      <c r="E642" t="s">
        <v>8</v>
      </c>
      <c r="F642" s="1">
        <v>0</v>
      </c>
    </row>
    <row r="643" spans="1:6" x14ac:dyDescent="0.25">
      <c r="A643" t="s">
        <v>23</v>
      </c>
      <c r="B643" t="s">
        <v>1</v>
      </c>
      <c r="C643" t="s">
        <v>51</v>
      </c>
      <c r="D643" t="s">
        <v>42</v>
      </c>
      <c r="E643" t="s">
        <v>9</v>
      </c>
      <c r="F643" s="1">
        <v>0</v>
      </c>
    </row>
    <row r="644" spans="1:6" x14ac:dyDescent="0.25">
      <c r="A644" t="s">
        <v>23</v>
      </c>
      <c r="B644" t="s">
        <v>1</v>
      </c>
      <c r="C644" t="s">
        <v>51</v>
      </c>
      <c r="D644" t="s">
        <v>42</v>
      </c>
      <c r="E644" t="s">
        <v>10</v>
      </c>
      <c r="F644" s="1">
        <v>0</v>
      </c>
    </row>
    <row r="645" spans="1:6" x14ac:dyDescent="0.25">
      <c r="A645" t="s">
        <v>23</v>
      </c>
      <c r="B645" t="s">
        <v>1</v>
      </c>
      <c r="C645" t="s">
        <v>51</v>
      </c>
      <c r="D645" t="s">
        <v>42</v>
      </c>
      <c r="E645" t="s">
        <v>11</v>
      </c>
      <c r="F645" s="1">
        <v>0</v>
      </c>
    </row>
    <row r="646" spans="1:6" x14ac:dyDescent="0.25">
      <c r="A646" t="s">
        <v>23</v>
      </c>
      <c r="B646" t="s">
        <v>1</v>
      </c>
      <c r="C646" t="s">
        <v>51</v>
      </c>
      <c r="D646" t="s">
        <v>42</v>
      </c>
      <c r="E646" t="s">
        <v>12</v>
      </c>
      <c r="F646" s="1">
        <v>0</v>
      </c>
    </row>
    <row r="647" spans="1:6" x14ac:dyDescent="0.25">
      <c r="A647" t="s">
        <v>23</v>
      </c>
      <c r="B647" t="s">
        <v>1</v>
      </c>
      <c r="C647" t="s">
        <v>51</v>
      </c>
      <c r="D647" t="s">
        <v>42</v>
      </c>
      <c r="E647" t="s">
        <v>13</v>
      </c>
      <c r="F647" s="1">
        <v>0</v>
      </c>
    </row>
    <row r="648" spans="1:6" x14ac:dyDescent="0.25">
      <c r="A648" t="s">
        <v>23</v>
      </c>
      <c r="B648" t="s">
        <v>1</v>
      </c>
      <c r="C648" t="s">
        <v>51</v>
      </c>
      <c r="D648" t="s">
        <v>42</v>
      </c>
      <c r="E648" t="s">
        <v>14</v>
      </c>
      <c r="F648" s="1">
        <v>0</v>
      </c>
    </row>
    <row r="649" spans="1:6" x14ac:dyDescent="0.25">
      <c r="A649" t="s">
        <v>23</v>
      </c>
      <c r="B649" t="s">
        <v>1</v>
      </c>
      <c r="C649" t="s">
        <v>51</v>
      </c>
      <c r="D649" t="s">
        <v>42</v>
      </c>
      <c r="E649" t="s">
        <v>15</v>
      </c>
      <c r="F649" s="1">
        <v>0</v>
      </c>
    </row>
    <row r="650" spans="1:6" x14ac:dyDescent="0.25">
      <c r="A650" t="s">
        <v>23</v>
      </c>
      <c r="B650" t="s">
        <v>1</v>
      </c>
      <c r="C650" t="s">
        <v>51</v>
      </c>
      <c r="D650" t="s">
        <v>42</v>
      </c>
      <c r="E650" t="s">
        <v>16</v>
      </c>
      <c r="F650" s="1">
        <v>0</v>
      </c>
    </row>
    <row r="651" spans="1:6" x14ac:dyDescent="0.25">
      <c r="A651" t="s">
        <v>23</v>
      </c>
      <c r="B651" t="s">
        <v>1</v>
      </c>
      <c r="C651" t="s">
        <v>51</v>
      </c>
      <c r="D651" t="s">
        <v>42</v>
      </c>
      <c r="E651" t="s">
        <v>17</v>
      </c>
      <c r="F651" s="1">
        <v>0</v>
      </c>
    </row>
    <row r="652" spans="1:6" x14ac:dyDescent="0.25">
      <c r="A652" t="s">
        <v>23</v>
      </c>
      <c r="B652" t="s">
        <v>1</v>
      </c>
      <c r="C652" t="s">
        <v>51</v>
      </c>
      <c r="D652" t="s">
        <v>43</v>
      </c>
      <c r="E652" t="s">
        <v>8</v>
      </c>
      <c r="F652" s="1">
        <v>0</v>
      </c>
    </row>
    <row r="653" spans="1:6" x14ac:dyDescent="0.25">
      <c r="A653" t="s">
        <v>23</v>
      </c>
      <c r="B653" t="s">
        <v>1</v>
      </c>
      <c r="C653" t="s">
        <v>51</v>
      </c>
      <c r="D653" t="s">
        <v>43</v>
      </c>
      <c r="E653" t="s">
        <v>9</v>
      </c>
      <c r="F653" s="2">
        <v>7520.9579999999996</v>
      </c>
    </row>
    <row r="654" spans="1:6" x14ac:dyDescent="0.25">
      <c r="A654" t="s">
        <v>23</v>
      </c>
      <c r="B654" t="s">
        <v>1</v>
      </c>
      <c r="C654" t="s">
        <v>51</v>
      </c>
      <c r="D654" t="s">
        <v>43</v>
      </c>
      <c r="E654" t="s">
        <v>10</v>
      </c>
      <c r="F654" s="2">
        <v>385.93099999999998</v>
      </c>
    </row>
    <row r="655" spans="1:6" x14ac:dyDescent="0.25">
      <c r="A655" t="s">
        <v>23</v>
      </c>
      <c r="B655" t="s">
        <v>1</v>
      </c>
      <c r="C655" t="s">
        <v>51</v>
      </c>
      <c r="D655" t="s">
        <v>43</v>
      </c>
      <c r="E655" t="s">
        <v>11</v>
      </c>
      <c r="F655" s="2">
        <v>9776.0169999999998</v>
      </c>
    </row>
    <row r="656" spans="1:6" x14ac:dyDescent="0.25">
      <c r="A656" t="s">
        <v>23</v>
      </c>
      <c r="B656" t="s">
        <v>1</v>
      </c>
      <c r="C656" t="s">
        <v>51</v>
      </c>
      <c r="D656" t="s">
        <v>43</v>
      </c>
      <c r="E656" t="s">
        <v>12</v>
      </c>
      <c r="F656" s="2">
        <v>5220.46</v>
      </c>
    </row>
    <row r="657" spans="1:6" x14ac:dyDescent="0.25">
      <c r="A657" t="s">
        <v>23</v>
      </c>
      <c r="B657" t="s">
        <v>1</v>
      </c>
      <c r="C657" t="s">
        <v>51</v>
      </c>
      <c r="D657" t="s">
        <v>43</v>
      </c>
      <c r="E657" t="s">
        <v>13</v>
      </c>
      <c r="F657" s="2">
        <v>3778.8960000000002</v>
      </c>
    </row>
    <row r="658" spans="1:6" x14ac:dyDescent="0.25">
      <c r="A658" t="s">
        <v>23</v>
      </c>
      <c r="B658" t="s">
        <v>1</v>
      </c>
      <c r="C658" t="s">
        <v>51</v>
      </c>
      <c r="D658" t="s">
        <v>43</v>
      </c>
      <c r="E658" t="s">
        <v>14</v>
      </c>
      <c r="F658" s="2">
        <v>6802.9359999999997</v>
      </c>
    </row>
    <row r="659" spans="1:6" x14ac:dyDescent="0.25">
      <c r="A659" t="s">
        <v>23</v>
      </c>
      <c r="B659" t="s">
        <v>1</v>
      </c>
      <c r="C659" t="s">
        <v>51</v>
      </c>
      <c r="D659" t="s">
        <v>43</v>
      </c>
      <c r="E659" t="s">
        <v>15</v>
      </c>
      <c r="F659" s="1">
        <v>0</v>
      </c>
    </row>
    <row r="660" spans="1:6" x14ac:dyDescent="0.25">
      <c r="A660" t="s">
        <v>23</v>
      </c>
      <c r="B660" t="s">
        <v>1</v>
      </c>
      <c r="C660" t="s">
        <v>51</v>
      </c>
      <c r="D660" t="s">
        <v>43</v>
      </c>
      <c r="E660" t="s">
        <v>16</v>
      </c>
      <c r="F660" s="1">
        <v>0</v>
      </c>
    </row>
    <row r="661" spans="1:6" x14ac:dyDescent="0.25">
      <c r="A661" t="s">
        <v>23</v>
      </c>
      <c r="B661" t="s">
        <v>1</v>
      </c>
      <c r="C661" t="s">
        <v>51</v>
      </c>
      <c r="D661" t="s">
        <v>43</v>
      </c>
      <c r="E661" t="s">
        <v>17</v>
      </c>
      <c r="F661" s="1">
        <v>0</v>
      </c>
    </row>
    <row r="662" spans="1:6" x14ac:dyDescent="0.25">
      <c r="A662" t="s">
        <v>23</v>
      </c>
      <c r="B662" t="s">
        <v>1</v>
      </c>
      <c r="C662" t="s">
        <v>51</v>
      </c>
      <c r="D662" t="s">
        <v>44</v>
      </c>
      <c r="E662" t="s">
        <v>8</v>
      </c>
      <c r="F662" s="1">
        <v>0</v>
      </c>
    </row>
    <row r="663" spans="1:6" x14ac:dyDescent="0.25">
      <c r="A663" t="s">
        <v>23</v>
      </c>
      <c r="B663" t="s">
        <v>1</v>
      </c>
      <c r="C663" t="s">
        <v>51</v>
      </c>
      <c r="D663" t="s">
        <v>44</v>
      </c>
      <c r="E663" t="s">
        <v>9</v>
      </c>
      <c r="F663" s="1">
        <v>0</v>
      </c>
    </row>
    <row r="664" spans="1:6" x14ac:dyDescent="0.25">
      <c r="A664" t="s">
        <v>23</v>
      </c>
      <c r="B664" t="s">
        <v>1</v>
      </c>
      <c r="C664" t="s">
        <v>51</v>
      </c>
      <c r="D664" t="s">
        <v>44</v>
      </c>
      <c r="E664" t="s">
        <v>10</v>
      </c>
      <c r="F664" s="1">
        <v>0</v>
      </c>
    </row>
    <row r="665" spans="1:6" x14ac:dyDescent="0.25">
      <c r="A665" t="s">
        <v>23</v>
      </c>
      <c r="B665" t="s">
        <v>1</v>
      </c>
      <c r="C665" t="s">
        <v>51</v>
      </c>
      <c r="D665" t="s">
        <v>44</v>
      </c>
      <c r="E665" t="s">
        <v>11</v>
      </c>
      <c r="F665" s="1">
        <v>0</v>
      </c>
    </row>
    <row r="666" spans="1:6" x14ac:dyDescent="0.25">
      <c r="A666" t="s">
        <v>23</v>
      </c>
      <c r="B666" t="s">
        <v>1</v>
      </c>
      <c r="C666" t="s">
        <v>51</v>
      </c>
      <c r="D666" t="s">
        <v>44</v>
      </c>
      <c r="E666" t="s">
        <v>12</v>
      </c>
      <c r="F666" s="1">
        <v>0</v>
      </c>
    </row>
    <row r="667" spans="1:6" x14ac:dyDescent="0.25">
      <c r="A667" t="s">
        <v>23</v>
      </c>
      <c r="B667" t="s">
        <v>1</v>
      </c>
      <c r="C667" t="s">
        <v>51</v>
      </c>
      <c r="D667" t="s">
        <v>44</v>
      </c>
      <c r="E667" t="s">
        <v>13</v>
      </c>
      <c r="F667" s="1">
        <v>0</v>
      </c>
    </row>
    <row r="668" spans="1:6" x14ac:dyDescent="0.25">
      <c r="A668" t="s">
        <v>23</v>
      </c>
      <c r="B668" t="s">
        <v>1</v>
      </c>
      <c r="C668" t="s">
        <v>51</v>
      </c>
      <c r="D668" t="s">
        <v>44</v>
      </c>
      <c r="E668" t="s">
        <v>14</v>
      </c>
      <c r="F668" s="1">
        <v>0</v>
      </c>
    </row>
    <row r="669" spans="1:6" x14ac:dyDescent="0.25">
      <c r="A669" t="s">
        <v>23</v>
      </c>
      <c r="B669" t="s">
        <v>1</v>
      </c>
      <c r="C669" t="s">
        <v>51</v>
      </c>
      <c r="D669" t="s">
        <v>44</v>
      </c>
      <c r="E669" t="s">
        <v>15</v>
      </c>
      <c r="F669" s="1">
        <v>0</v>
      </c>
    </row>
    <row r="670" spans="1:6" x14ac:dyDescent="0.25">
      <c r="A670" t="s">
        <v>23</v>
      </c>
      <c r="B670" t="s">
        <v>1</v>
      </c>
      <c r="C670" t="s">
        <v>51</v>
      </c>
      <c r="D670" t="s">
        <v>44</v>
      </c>
      <c r="E670" t="s">
        <v>16</v>
      </c>
      <c r="F670" s="1">
        <v>0</v>
      </c>
    </row>
    <row r="671" spans="1:6" x14ac:dyDescent="0.25">
      <c r="A671" t="s">
        <v>23</v>
      </c>
      <c r="B671" t="s">
        <v>1</v>
      </c>
      <c r="C671" t="s">
        <v>51</v>
      </c>
      <c r="D671" t="s">
        <v>44</v>
      </c>
      <c r="E671" t="s">
        <v>17</v>
      </c>
      <c r="F671" s="1">
        <v>0</v>
      </c>
    </row>
    <row r="672" spans="1:6" x14ac:dyDescent="0.25">
      <c r="A672" t="s">
        <v>23</v>
      </c>
      <c r="B672" t="s">
        <v>1</v>
      </c>
      <c r="C672" t="s">
        <v>51</v>
      </c>
      <c r="D672" t="s">
        <v>45</v>
      </c>
      <c r="E672" t="s">
        <v>8</v>
      </c>
      <c r="F672" s="1">
        <v>0</v>
      </c>
    </row>
    <row r="673" spans="1:6" x14ac:dyDescent="0.25">
      <c r="A673" t="s">
        <v>23</v>
      </c>
      <c r="B673" t="s">
        <v>1</v>
      </c>
      <c r="C673" t="s">
        <v>51</v>
      </c>
      <c r="D673" t="s">
        <v>45</v>
      </c>
      <c r="E673" t="s">
        <v>9</v>
      </c>
      <c r="F673" s="1">
        <v>0</v>
      </c>
    </row>
    <row r="674" spans="1:6" x14ac:dyDescent="0.25">
      <c r="A674" t="s">
        <v>23</v>
      </c>
      <c r="B674" t="s">
        <v>1</v>
      </c>
      <c r="C674" t="s">
        <v>51</v>
      </c>
      <c r="D674" t="s">
        <v>45</v>
      </c>
      <c r="E674" t="s">
        <v>10</v>
      </c>
      <c r="F674" s="1">
        <v>0</v>
      </c>
    </row>
    <row r="675" spans="1:6" x14ac:dyDescent="0.25">
      <c r="A675" t="s">
        <v>23</v>
      </c>
      <c r="B675" t="s">
        <v>1</v>
      </c>
      <c r="C675" t="s">
        <v>51</v>
      </c>
      <c r="D675" t="s">
        <v>45</v>
      </c>
      <c r="E675" t="s">
        <v>11</v>
      </c>
      <c r="F675" s="1">
        <v>0</v>
      </c>
    </row>
    <row r="676" spans="1:6" x14ac:dyDescent="0.25">
      <c r="A676" t="s">
        <v>23</v>
      </c>
      <c r="B676" t="s">
        <v>1</v>
      </c>
      <c r="C676" t="s">
        <v>51</v>
      </c>
      <c r="D676" t="s">
        <v>45</v>
      </c>
      <c r="E676" t="s">
        <v>12</v>
      </c>
      <c r="F676" s="1">
        <v>0</v>
      </c>
    </row>
    <row r="677" spans="1:6" x14ac:dyDescent="0.25">
      <c r="A677" t="s">
        <v>23</v>
      </c>
      <c r="B677" t="s">
        <v>1</v>
      </c>
      <c r="C677" t="s">
        <v>51</v>
      </c>
      <c r="D677" t="s">
        <v>45</v>
      </c>
      <c r="E677" t="s">
        <v>13</v>
      </c>
      <c r="F677" s="1">
        <v>0</v>
      </c>
    </row>
    <row r="678" spans="1:6" x14ac:dyDescent="0.25">
      <c r="A678" t="s">
        <v>23</v>
      </c>
      <c r="B678" t="s">
        <v>1</v>
      </c>
      <c r="C678" t="s">
        <v>51</v>
      </c>
      <c r="D678" t="s">
        <v>45</v>
      </c>
      <c r="E678" t="s">
        <v>14</v>
      </c>
      <c r="F678" s="1">
        <v>0</v>
      </c>
    </row>
    <row r="679" spans="1:6" x14ac:dyDescent="0.25">
      <c r="A679" t="s">
        <v>23</v>
      </c>
      <c r="B679" t="s">
        <v>1</v>
      </c>
      <c r="C679" t="s">
        <v>51</v>
      </c>
      <c r="D679" t="s">
        <v>45</v>
      </c>
      <c r="E679" t="s">
        <v>15</v>
      </c>
      <c r="F679" s="1">
        <v>0</v>
      </c>
    </row>
    <row r="680" spans="1:6" x14ac:dyDescent="0.25">
      <c r="A680" t="s">
        <v>23</v>
      </c>
      <c r="B680" t="s">
        <v>1</v>
      </c>
      <c r="C680" t="s">
        <v>51</v>
      </c>
      <c r="D680" t="s">
        <v>45</v>
      </c>
      <c r="E680" t="s">
        <v>16</v>
      </c>
      <c r="F680" s="1">
        <v>0</v>
      </c>
    </row>
    <row r="681" spans="1:6" x14ac:dyDescent="0.25">
      <c r="A681" t="s">
        <v>23</v>
      </c>
      <c r="B681" t="s">
        <v>1</v>
      </c>
      <c r="C681" t="s">
        <v>51</v>
      </c>
      <c r="D681" t="s">
        <v>45</v>
      </c>
      <c r="E681" t="s">
        <v>17</v>
      </c>
      <c r="F681" s="1">
        <v>0</v>
      </c>
    </row>
    <row r="682" spans="1:6" x14ac:dyDescent="0.25">
      <c r="A682" t="s">
        <v>23</v>
      </c>
      <c r="B682" t="s">
        <v>1</v>
      </c>
      <c r="C682" t="s">
        <v>52</v>
      </c>
      <c r="D682" t="s">
        <v>42</v>
      </c>
      <c r="E682" t="s">
        <v>8</v>
      </c>
      <c r="F682" s="2">
        <v>-721.48800000000006</v>
      </c>
    </row>
    <row r="683" spans="1:6" x14ac:dyDescent="0.25">
      <c r="A683" t="s">
        <v>23</v>
      </c>
      <c r="B683" t="s">
        <v>1</v>
      </c>
      <c r="C683" t="s">
        <v>52</v>
      </c>
      <c r="D683" t="s">
        <v>42</v>
      </c>
      <c r="E683" t="s">
        <v>9</v>
      </c>
      <c r="F683" s="2">
        <v>-161.184</v>
      </c>
    </row>
    <row r="684" spans="1:6" x14ac:dyDescent="0.25">
      <c r="A684" t="s">
        <v>23</v>
      </c>
      <c r="B684" t="s">
        <v>1</v>
      </c>
      <c r="C684" t="s">
        <v>52</v>
      </c>
      <c r="D684" t="s">
        <v>42</v>
      </c>
      <c r="E684" t="s">
        <v>10</v>
      </c>
      <c r="F684" s="2">
        <v>-8.6340000000000003</v>
      </c>
    </row>
    <row r="685" spans="1:6" x14ac:dyDescent="0.25">
      <c r="A685" t="s">
        <v>23</v>
      </c>
      <c r="B685" t="s">
        <v>1</v>
      </c>
      <c r="C685" t="s">
        <v>52</v>
      </c>
      <c r="D685" t="s">
        <v>42</v>
      </c>
      <c r="E685" t="s">
        <v>11</v>
      </c>
      <c r="F685" s="2">
        <v>-1211.5740000000001</v>
      </c>
    </row>
    <row r="686" spans="1:6" x14ac:dyDescent="0.25">
      <c r="A686" t="s">
        <v>23</v>
      </c>
      <c r="B686" t="s">
        <v>1</v>
      </c>
      <c r="C686" t="s">
        <v>52</v>
      </c>
      <c r="D686" t="s">
        <v>42</v>
      </c>
      <c r="E686" t="s">
        <v>12</v>
      </c>
      <c r="F686" s="2">
        <v>-617.48199999999997</v>
      </c>
    </row>
    <row r="687" spans="1:6" x14ac:dyDescent="0.25">
      <c r="A687" t="s">
        <v>23</v>
      </c>
      <c r="B687" t="s">
        <v>1</v>
      </c>
      <c r="C687" t="s">
        <v>52</v>
      </c>
      <c r="D687" t="s">
        <v>42</v>
      </c>
      <c r="E687" t="s">
        <v>13</v>
      </c>
      <c r="F687" s="2">
        <v>30.946000000000002</v>
      </c>
    </row>
    <row r="688" spans="1:6" x14ac:dyDescent="0.25">
      <c r="A688" t="s">
        <v>23</v>
      </c>
      <c r="B688" t="s">
        <v>1</v>
      </c>
      <c r="C688" t="s">
        <v>52</v>
      </c>
      <c r="D688" t="s">
        <v>42</v>
      </c>
      <c r="E688" t="s">
        <v>14</v>
      </c>
      <c r="F688" s="2">
        <v>241.727</v>
      </c>
    </row>
    <row r="689" spans="1:6" x14ac:dyDescent="0.25">
      <c r="A689" t="s">
        <v>23</v>
      </c>
      <c r="B689" t="s">
        <v>1</v>
      </c>
      <c r="C689" t="s">
        <v>52</v>
      </c>
      <c r="D689" t="s">
        <v>42</v>
      </c>
      <c r="E689" t="s">
        <v>15</v>
      </c>
      <c r="F689" s="2">
        <v>-39.255000000000003</v>
      </c>
    </row>
    <row r="690" spans="1:6" x14ac:dyDescent="0.25">
      <c r="A690" t="s">
        <v>23</v>
      </c>
      <c r="B690" t="s">
        <v>1</v>
      </c>
      <c r="C690" t="s">
        <v>52</v>
      </c>
      <c r="D690" t="s">
        <v>42</v>
      </c>
      <c r="E690" t="s">
        <v>16</v>
      </c>
      <c r="F690" s="2">
        <v>55.603000000000002</v>
      </c>
    </row>
    <row r="691" spans="1:6" x14ac:dyDescent="0.25">
      <c r="A691" t="s">
        <v>23</v>
      </c>
      <c r="B691" t="s">
        <v>1</v>
      </c>
      <c r="C691" t="s">
        <v>52</v>
      </c>
      <c r="D691" t="s">
        <v>42</v>
      </c>
      <c r="E691" t="s">
        <v>17</v>
      </c>
      <c r="F691" s="2">
        <v>19.257999999999999</v>
      </c>
    </row>
    <row r="692" spans="1:6" x14ac:dyDescent="0.25">
      <c r="A692" t="s">
        <v>23</v>
      </c>
      <c r="B692" t="s">
        <v>1</v>
      </c>
      <c r="C692" t="s">
        <v>52</v>
      </c>
      <c r="D692" t="s">
        <v>43</v>
      </c>
      <c r="E692" t="s">
        <v>8</v>
      </c>
      <c r="F692" s="1">
        <v>0</v>
      </c>
    </row>
    <row r="693" spans="1:6" x14ac:dyDescent="0.25">
      <c r="A693" t="s">
        <v>23</v>
      </c>
      <c r="B693" t="s">
        <v>1</v>
      </c>
      <c r="C693" t="s">
        <v>52</v>
      </c>
      <c r="D693" t="s">
        <v>43</v>
      </c>
      <c r="E693" t="s">
        <v>9</v>
      </c>
      <c r="F693" s="1">
        <v>0</v>
      </c>
    </row>
    <row r="694" spans="1:6" x14ac:dyDescent="0.25">
      <c r="A694" t="s">
        <v>23</v>
      </c>
      <c r="B694" t="s">
        <v>1</v>
      </c>
      <c r="C694" t="s">
        <v>52</v>
      </c>
      <c r="D694" t="s">
        <v>43</v>
      </c>
      <c r="E694" t="s">
        <v>10</v>
      </c>
      <c r="F694" s="1">
        <v>0</v>
      </c>
    </row>
    <row r="695" spans="1:6" x14ac:dyDescent="0.25">
      <c r="A695" t="s">
        <v>23</v>
      </c>
      <c r="B695" t="s">
        <v>1</v>
      </c>
      <c r="C695" t="s">
        <v>52</v>
      </c>
      <c r="D695" t="s">
        <v>43</v>
      </c>
      <c r="E695" t="s">
        <v>11</v>
      </c>
      <c r="F695" s="1">
        <v>0</v>
      </c>
    </row>
    <row r="696" spans="1:6" x14ac:dyDescent="0.25">
      <c r="A696" t="s">
        <v>23</v>
      </c>
      <c r="B696" t="s">
        <v>1</v>
      </c>
      <c r="C696" t="s">
        <v>52</v>
      </c>
      <c r="D696" t="s">
        <v>43</v>
      </c>
      <c r="E696" t="s">
        <v>12</v>
      </c>
      <c r="F696" s="1">
        <v>0</v>
      </c>
    </row>
    <row r="697" spans="1:6" x14ac:dyDescent="0.25">
      <c r="A697" t="s">
        <v>23</v>
      </c>
      <c r="B697" t="s">
        <v>1</v>
      </c>
      <c r="C697" t="s">
        <v>52</v>
      </c>
      <c r="D697" t="s">
        <v>43</v>
      </c>
      <c r="E697" t="s">
        <v>13</v>
      </c>
      <c r="F697" s="1">
        <v>0</v>
      </c>
    </row>
    <row r="698" spans="1:6" x14ac:dyDescent="0.25">
      <c r="A698" t="s">
        <v>23</v>
      </c>
      <c r="B698" t="s">
        <v>1</v>
      </c>
      <c r="C698" t="s">
        <v>52</v>
      </c>
      <c r="D698" t="s">
        <v>43</v>
      </c>
      <c r="E698" t="s">
        <v>14</v>
      </c>
      <c r="F698" s="1">
        <v>0</v>
      </c>
    </row>
    <row r="699" spans="1:6" x14ac:dyDescent="0.25">
      <c r="A699" t="s">
        <v>23</v>
      </c>
      <c r="B699" t="s">
        <v>1</v>
      </c>
      <c r="C699" t="s">
        <v>52</v>
      </c>
      <c r="D699" t="s">
        <v>43</v>
      </c>
      <c r="E699" t="s">
        <v>15</v>
      </c>
      <c r="F699" s="1">
        <v>0</v>
      </c>
    </row>
    <row r="700" spans="1:6" x14ac:dyDescent="0.25">
      <c r="A700" t="s">
        <v>23</v>
      </c>
      <c r="B700" t="s">
        <v>1</v>
      </c>
      <c r="C700" t="s">
        <v>52</v>
      </c>
      <c r="D700" t="s">
        <v>43</v>
      </c>
      <c r="E700" t="s">
        <v>16</v>
      </c>
      <c r="F700" s="1">
        <v>0</v>
      </c>
    </row>
    <row r="701" spans="1:6" x14ac:dyDescent="0.25">
      <c r="A701" t="s">
        <v>23</v>
      </c>
      <c r="B701" t="s">
        <v>1</v>
      </c>
      <c r="C701" t="s">
        <v>52</v>
      </c>
      <c r="D701" t="s">
        <v>43</v>
      </c>
      <c r="E701" t="s">
        <v>17</v>
      </c>
      <c r="F701" s="1">
        <v>0</v>
      </c>
    </row>
    <row r="702" spans="1:6" x14ac:dyDescent="0.25">
      <c r="A702" t="s">
        <v>23</v>
      </c>
      <c r="B702" t="s">
        <v>1</v>
      </c>
      <c r="C702" t="s">
        <v>52</v>
      </c>
      <c r="D702" t="s">
        <v>44</v>
      </c>
      <c r="E702" t="s">
        <v>8</v>
      </c>
      <c r="F702" s="1">
        <v>0</v>
      </c>
    </row>
    <row r="703" spans="1:6" x14ac:dyDescent="0.25">
      <c r="A703" t="s">
        <v>23</v>
      </c>
      <c r="B703" t="s">
        <v>1</v>
      </c>
      <c r="C703" t="s">
        <v>52</v>
      </c>
      <c r="D703" t="s">
        <v>44</v>
      </c>
      <c r="E703" t="s">
        <v>9</v>
      </c>
      <c r="F703" s="1">
        <v>0</v>
      </c>
    </row>
    <row r="704" spans="1:6" x14ac:dyDescent="0.25">
      <c r="A704" t="s">
        <v>23</v>
      </c>
      <c r="B704" t="s">
        <v>1</v>
      </c>
      <c r="C704" t="s">
        <v>52</v>
      </c>
      <c r="D704" t="s">
        <v>44</v>
      </c>
      <c r="E704" t="s">
        <v>10</v>
      </c>
      <c r="F704" s="1">
        <v>0</v>
      </c>
    </row>
    <row r="705" spans="1:6" x14ac:dyDescent="0.25">
      <c r="A705" t="s">
        <v>23</v>
      </c>
      <c r="B705" t="s">
        <v>1</v>
      </c>
      <c r="C705" t="s">
        <v>52</v>
      </c>
      <c r="D705" t="s">
        <v>44</v>
      </c>
      <c r="E705" t="s">
        <v>11</v>
      </c>
      <c r="F705" s="1">
        <v>0</v>
      </c>
    </row>
    <row r="706" spans="1:6" x14ac:dyDescent="0.25">
      <c r="A706" t="s">
        <v>23</v>
      </c>
      <c r="B706" t="s">
        <v>1</v>
      </c>
      <c r="C706" t="s">
        <v>52</v>
      </c>
      <c r="D706" t="s">
        <v>44</v>
      </c>
      <c r="E706" t="s">
        <v>12</v>
      </c>
      <c r="F706" s="1">
        <v>0</v>
      </c>
    </row>
    <row r="707" spans="1:6" x14ac:dyDescent="0.25">
      <c r="A707" t="s">
        <v>23</v>
      </c>
      <c r="B707" t="s">
        <v>1</v>
      </c>
      <c r="C707" t="s">
        <v>52</v>
      </c>
      <c r="D707" t="s">
        <v>44</v>
      </c>
      <c r="E707" t="s">
        <v>13</v>
      </c>
      <c r="F707" s="1">
        <v>0</v>
      </c>
    </row>
    <row r="708" spans="1:6" x14ac:dyDescent="0.25">
      <c r="A708" t="s">
        <v>23</v>
      </c>
      <c r="B708" t="s">
        <v>1</v>
      </c>
      <c r="C708" t="s">
        <v>52</v>
      </c>
      <c r="D708" t="s">
        <v>44</v>
      </c>
      <c r="E708" t="s">
        <v>14</v>
      </c>
      <c r="F708" s="1">
        <v>0</v>
      </c>
    </row>
    <row r="709" spans="1:6" x14ac:dyDescent="0.25">
      <c r="A709" t="s">
        <v>23</v>
      </c>
      <c r="B709" t="s">
        <v>1</v>
      </c>
      <c r="C709" t="s">
        <v>52</v>
      </c>
      <c r="D709" t="s">
        <v>44</v>
      </c>
      <c r="E709" t="s">
        <v>15</v>
      </c>
      <c r="F709" s="1">
        <v>0</v>
      </c>
    </row>
    <row r="710" spans="1:6" x14ac:dyDescent="0.25">
      <c r="A710" t="s">
        <v>23</v>
      </c>
      <c r="B710" t="s">
        <v>1</v>
      </c>
      <c r="C710" t="s">
        <v>52</v>
      </c>
      <c r="D710" t="s">
        <v>44</v>
      </c>
      <c r="E710" t="s">
        <v>16</v>
      </c>
      <c r="F710" s="1">
        <v>0</v>
      </c>
    </row>
    <row r="711" spans="1:6" x14ac:dyDescent="0.25">
      <c r="A711" t="s">
        <v>23</v>
      </c>
      <c r="B711" t="s">
        <v>1</v>
      </c>
      <c r="C711" t="s">
        <v>52</v>
      </c>
      <c r="D711" t="s">
        <v>44</v>
      </c>
      <c r="E711" t="s">
        <v>17</v>
      </c>
      <c r="F711" s="1">
        <v>0</v>
      </c>
    </row>
    <row r="712" spans="1:6" x14ac:dyDescent="0.25">
      <c r="A712" t="s">
        <v>23</v>
      </c>
      <c r="B712" t="s">
        <v>1</v>
      </c>
      <c r="C712" t="s">
        <v>52</v>
      </c>
      <c r="D712" t="s">
        <v>45</v>
      </c>
      <c r="E712" t="s">
        <v>8</v>
      </c>
      <c r="F712" s="1">
        <v>0</v>
      </c>
    </row>
    <row r="713" spans="1:6" x14ac:dyDescent="0.25">
      <c r="A713" t="s">
        <v>23</v>
      </c>
      <c r="B713" t="s">
        <v>1</v>
      </c>
      <c r="C713" t="s">
        <v>52</v>
      </c>
      <c r="D713" t="s">
        <v>45</v>
      </c>
      <c r="E713" t="s">
        <v>9</v>
      </c>
      <c r="F713" s="1">
        <v>0</v>
      </c>
    </row>
    <row r="714" spans="1:6" x14ac:dyDescent="0.25">
      <c r="A714" t="s">
        <v>23</v>
      </c>
      <c r="B714" t="s">
        <v>1</v>
      </c>
      <c r="C714" t="s">
        <v>52</v>
      </c>
      <c r="D714" t="s">
        <v>45</v>
      </c>
      <c r="E714" t="s">
        <v>10</v>
      </c>
      <c r="F714" s="1">
        <v>0</v>
      </c>
    </row>
    <row r="715" spans="1:6" x14ac:dyDescent="0.25">
      <c r="A715" t="s">
        <v>23</v>
      </c>
      <c r="B715" t="s">
        <v>1</v>
      </c>
      <c r="C715" t="s">
        <v>52</v>
      </c>
      <c r="D715" t="s">
        <v>45</v>
      </c>
      <c r="E715" t="s">
        <v>11</v>
      </c>
      <c r="F715" s="1">
        <v>0</v>
      </c>
    </row>
    <row r="716" spans="1:6" x14ac:dyDescent="0.25">
      <c r="A716" t="s">
        <v>23</v>
      </c>
      <c r="B716" t="s">
        <v>1</v>
      </c>
      <c r="C716" t="s">
        <v>52</v>
      </c>
      <c r="D716" t="s">
        <v>45</v>
      </c>
      <c r="E716" t="s">
        <v>12</v>
      </c>
      <c r="F716" s="1">
        <v>0</v>
      </c>
    </row>
    <row r="717" spans="1:6" x14ac:dyDescent="0.25">
      <c r="A717" t="s">
        <v>23</v>
      </c>
      <c r="B717" t="s">
        <v>1</v>
      </c>
      <c r="C717" t="s">
        <v>52</v>
      </c>
      <c r="D717" t="s">
        <v>45</v>
      </c>
      <c r="E717" t="s">
        <v>13</v>
      </c>
      <c r="F717" s="1">
        <v>0</v>
      </c>
    </row>
    <row r="718" spans="1:6" x14ac:dyDescent="0.25">
      <c r="A718" t="s">
        <v>23</v>
      </c>
      <c r="B718" t="s">
        <v>1</v>
      </c>
      <c r="C718" t="s">
        <v>52</v>
      </c>
      <c r="D718" t="s">
        <v>45</v>
      </c>
      <c r="E718" t="s">
        <v>14</v>
      </c>
      <c r="F718" s="1">
        <v>0</v>
      </c>
    </row>
    <row r="719" spans="1:6" x14ac:dyDescent="0.25">
      <c r="A719" t="s">
        <v>23</v>
      </c>
      <c r="B719" t="s">
        <v>1</v>
      </c>
      <c r="C719" t="s">
        <v>52</v>
      </c>
      <c r="D719" t="s">
        <v>45</v>
      </c>
      <c r="E719" t="s">
        <v>15</v>
      </c>
      <c r="F719" s="1">
        <v>0</v>
      </c>
    </row>
    <row r="720" spans="1:6" x14ac:dyDescent="0.25">
      <c r="A720" t="s">
        <v>23</v>
      </c>
      <c r="B720" t="s">
        <v>1</v>
      </c>
      <c r="C720" t="s">
        <v>52</v>
      </c>
      <c r="D720" t="s">
        <v>45</v>
      </c>
      <c r="E720" t="s">
        <v>16</v>
      </c>
      <c r="F720" s="1">
        <v>0</v>
      </c>
    </row>
    <row r="721" spans="1:6" x14ac:dyDescent="0.25">
      <c r="A721" t="s">
        <v>23</v>
      </c>
      <c r="B721" t="s">
        <v>1</v>
      </c>
      <c r="C721" t="s">
        <v>52</v>
      </c>
      <c r="D721" t="s">
        <v>45</v>
      </c>
      <c r="E721" t="s">
        <v>17</v>
      </c>
      <c r="F721" s="1">
        <v>0</v>
      </c>
    </row>
    <row r="722" spans="1:6" x14ac:dyDescent="0.25">
      <c r="A722" t="s">
        <v>24</v>
      </c>
      <c r="B722" t="s">
        <v>1</v>
      </c>
      <c r="C722" t="s">
        <v>47</v>
      </c>
      <c r="D722" t="s">
        <v>42</v>
      </c>
      <c r="E722" t="s">
        <v>8</v>
      </c>
      <c r="F722" s="2">
        <v>-455.35599999999999</v>
      </c>
    </row>
    <row r="723" spans="1:6" x14ac:dyDescent="0.25">
      <c r="A723" t="s">
        <v>24</v>
      </c>
      <c r="B723" t="s">
        <v>1</v>
      </c>
      <c r="C723" t="s">
        <v>47</v>
      </c>
      <c r="D723" t="s">
        <v>42</v>
      </c>
      <c r="E723" t="s">
        <v>9</v>
      </c>
      <c r="F723" s="2">
        <v>-24281.346000000001</v>
      </c>
    </row>
    <row r="724" spans="1:6" x14ac:dyDescent="0.25">
      <c r="A724" t="s">
        <v>24</v>
      </c>
      <c r="B724" t="s">
        <v>1</v>
      </c>
      <c r="C724" t="s">
        <v>47</v>
      </c>
      <c r="D724" t="s">
        <v>42</v>
      </c>
      <c r="E724" t="s">
        <v>10</v>
      </c>
      <c r="F724" s="2">
        <v>-16844.571</v>
      </c>
    </row>
    <row r="725" spans="1:6" x14ac:dyDescent="0.25">
      <c r="A725" t="s">
        <v>24</v>
      </c>
      <c r="B725" t="s">
        <v>1</v>
      </c>
      <c r="C725" t="s">
        <v>47</v>
      </c>
      <c r="D725" t="s">
        <v>42</v>
      </c>
      <c r="E725" t="s">
        <v>11</v>
      </c>
      <c r="F725" s="2">
        <v>-26917.288</v>
      </c>
    </row>
    <row r="726" spans="1:6" x14ac:dyDescent="0.25">
      <c r="A726" t="s">
        <v>24</v>
      </c>
      <c r="B726" t="s">
        <v>1</v>
      </c>
      <c r="C726" t="s">
        <v>47</v>
      </c>
      <c r="D726" t="s">
        <v>42</v>
      </c>
      <c r="E726" t="s">
        <v>12</v>
      </c>
      <c r="F726" s="2">
        <v>-10151.924000000001</v>
      </c>
    </row>
    <row r="727" spans="1:6" x14ac:dyDescent="0.25">
      <c r="A727" t="s">
        <v>24</v>
      </c>
      <c r="B727" t="s">
        <v>1</v>
      </c>
      <c r="C727" t="s">
        <v>47</v>
      </c>
      <c r="D727" t="s">
        <v>42</v>
      </c>
      <c r="E727" t="s">
        <v>13</v>
      </c>
      <c r="F727" s="2">
        <v>-31937.789000000001</v>
      </c>
    </row>
    <row r="728" spans="1:6" x14ac:dyDescent="0.25">
      <c r="A728" t="s">
        <v>24</v>
      </c>
      <c r="B728" t="s">
        <v>1</v>
      </c>
      <c r="C728" t="s">
        <v>47</v>
      </c>
      <c r="D728" t="s">
        <v>42</v>
      </c>
      <c r="E728" t="s">
        <v>14</v>
      </c>
      <c r="F728" s="2">
        <v>-33762.29</v>
      </c>
    </row>
    <row r="729" spans="1:6" x14ac:dyDescent="0.25">
      <c r="A729" t="s">
        <v>24</v>
      </c>
      <c r="B729" t="s">
        <v>1</v>
      </c>
      <c r="C729" t="s">
        <v>47</v>
      </c>
      <c r="D729" t="s">
        <v>42</v>
      </c>
      <c r="E729" t="s">
        <v>15</v>
      </c>
      <c r="F729" s="2">
        <v>-509.26</v>
      </c>
    </row>
    <row r="730" spans="1:6" x14ac:dyDescent="0.25">
      <c r="A730" t="s">
        <v>24</v>
      </c>
      <c r="B730" t="s">
        <v>1</v>
      </c>
      <c r="C730" t="s">
        <v>47</v>
      </c>
      <c r="D730" t="s">
        <v>42</v>
      </c>
      <c r="E730" t="s">
        <v>16</v>
      </c>
      <c r="F730" s="2">
        <v>-1007.152</v>
      </c>
    </row>
    <row r="731" spans="1:6" x14ac:dyDescent="0.25">
      <c r="A731" t="s">
        <v>24</v>
      </c>
      <c r="B731" t="s">
        <v>1</v>
      </c>
      <c r="C731" t="s">
        <v>47</v>
      </c>
      <c r="D731" t="s">
        <v>42</v>
      </c>
      <c r="E731" t="s">
        <v>17</v>
      </c>
      <c r="F731" s="2">
        <v>2.0230000000000001</v>
      </c>
    </row>
    <row r="732" spans="1:6" x14ac:dyDescent="0.25">
      <c r="A732" t="s">
        <v>24</v>
      </c>
      <c r="B732" t="s">
        <v>1</v>
      </c>
      <c r="C732" t="s">
        <v>47</v>
      </c>
      <c r="D732" t="s">
        <v>43</v>
      </c>
      <c r="E732" t="s">
        <v>8</v>
      </c>
      <c r="F732" s="1">
        <v>0</v>
      </c>
    </row>
    <row r="733" spans="1:6" x14ac:dyDescent="0.25">
      <c r="A733" t="s">
        <v>24</v>
      </c>
      <c r="B733" t="s">
        <v>1</v>
      </c>
      <c r="C733" t="s">
        <v>47</v>
      </c>
      <c r="D733" t="s">
        <v>43</v>
      </c>
      <c r="E733" t="s">
        <v>9</v>
      </c>
      <c r="F733" s="1">
        <v>0</v>
      </c>
    </row>
    <row r="734" spans="1:6" x14ac:dyDescent="0.25">
      <c r="A734" t="s">
        <v>24</v>
      </c>
      <c r="B734" t="s">
        <v>1</v>
      </c>
      <c r="C734" t="s">
        <v>47</v>
      </c>
      <c r="D734" t="s">
        <v>43</v>
      </c>
      <c r="E734" t="s">
        <v>10</v>
      </c>
      <c r="F734" s="1">
        <v>0</v>
      </c>
    </row>
    <row r="735" spans="1:6" x14ac:dyDescent="0.25">
      <c r="A735" t="s">
        <v>24</v>
      </c>
      <c r="B735" t="s">
        <v>1</v>
      </c>
      <c r="C735" t="s">
        <v>47</v>
      </c>
      <c r="D735" t="s">
        <v>43</v>
      </c>
      <c r="E735" t="s">
        <v>11</v>
      </c>
      <c r="F735" s="1">
        <v>0</v>
      </c>
    </row>
    <row r="736" spans="1:6" x14ac:dyDescent="0.25">
      <c r="A736" t="s">
        <v>24</v>
      </c>
      <c r="B736" t="s">
        <v>1</v>
      </c>
      <c r="C736" t="s">
        <v>47</v>
      </c>
      <c r="D736" t="s">
        <v>43</v>
      </c>
      <c r="E736" t="s">
        <v>12</v>
      </c>
      <c r="F736" s="1">
        <v>0</v>
      </c>
    </row>
    <row r="737" spans="1:6" x14ac:dyDescent="0.25">
      <c r="A737" t="s">
        <v>24</v>
      </c>
      <c r="B737" t="s">
        <v>1</v>
      </c>
      <c r="C737" t="s">
        <v>47</v>
      </c>
      <c r="D737" t="s">
        <v>43</v>
      </c>
      <c r="E737" t="s">
        <v>13</v>
      </c>
      <c r="F737" s="1">
        <v>0</v>
      </c>
    </row>
    <row r="738" spans="1:6" x14ac:dyDescent="0.25">
      <c r="A738" t="s">
        <v>24</v>
      </c>
      <c r="B738" t="s">
        <v>1</v>
      </c>
      <c r="C738" t="s">
        <v>47</v>
      </c>
      <c r="D738" t="s">
        <v>43</v>
      </c>
      <c r="E738" t="s">
        <v>14</v>
      </c>
      <c r="F738" s="1">
        <v>0</v>
      </c>
    </row>
    <row r="739" spans="1:6" x14ac:dyDescent="0.25">
      <c r="A739" t="s">
        <v>24</v>
      </c>
      <c r="B739" t="s">
        <v>1</v>
      </c>
      <c r="C739" t="s">
        <v>47</v>
      </c>
      <c r="D739" t="s">
        <v>43</v>
      </c>
      <c r="E739" t="s">
        <v>15</v>
      </c>
      <c r="F739" s="1">
        <v>0</v>
      </c>
    </row>
    <row r="740" spans="1:6" x14ac:dyDescent="0.25">
      <c r="A740" t="s">
        <v>24</v>
      </c>
      <c r="B740" t="s">
        <v>1</v>
      </c>
      <c r="C740" t="s">
        <v>47</v>
      </c>
      <c r="D740" t="s">
        <v>43</v>
      </c>
      <c r="E740" t="s">
        <v>16</v>
      </c>
      <c r="F740" s="1">
        <v>0</v>
      </c>
    </row>
    <row r="741" spans="1:6" x14ac:dyDescent="0.25">
      <c r="A741" t="s">
        <v>24</v>
      </c>
      <c r="B741" t="s">
        <v>1</v>
      </c>
      <c r="C741" t="s">
        <v>47</v>
      </c>
      <c r="D741" t="s">
        <v>43</v>
      </c>
      <c r="E741" t="s">
        <v>17</v>
      </c>
      <c r="F741" s="2">
        <v>9.8870000000000005</v>
      </c>
    </row>
    <row r="742" spans="1:6" x14ac:dyDescent="0.25">
      <c r="A742" t="s">
        <v>24</v>
      </c>
      <c r="B742" t="s">
        <v>1</v>
      </c>
      <c r="C742" t="s">
        <v>47</v>
      </c>
      <c r="D742" t="s">
        <v>44</v>
      </c>
      <c r="E742" t="s">
        <v>8</v>
      </c>
      <c r="F742" s="1">
        <v>0</v>
      </c>
    </row>
    <row r="743" spans="1:6" x14ac:dyDescent="0.25">
      <c r="A743" t="s">
        <v>24</v>
      </c>
      <c r="B743" t="s">
        <v>1</v>
      </c>
      <c r="C743" t="s">
        <v>47</v>
      </c>
      <c r="D743" t="s">
        <v>44</v>
      </c>
      <c r="E743" t="s">
        <v>9</v>
      </c>
      <c r="F743" s="1">
        <v>0</v>
      </c>
    </row>
    <row r="744" spans="1:6" x14ac:dyDescent="0.25">
      <c r="A744" t="s">
        <v>24</v>
      </c>
      <c r="B744" t="s">
        <v>1</v>
      </c>
      <c r="C744" t="s">
        <v>47</v>
      </c>
      <c r="D744" t="s">
        <v>44</v>
      </c>
      <c r="E744" t="s">
        <v>10</v>
      </c>
      <c r="F744" s="1">
        <v>0</v>
      </c>
    </row>
    <row r="745" spans="1:6" x14ac:dyDescent="0.25">
      <c r="A745" t="s">
        <v>24</v>
      </c>
      <c r="B745" t="s">
        <v>1</v>
      </c>
      <c r="C745" t="s">
        <v>47</v>
      </c>
      <c r="D745" t="s">
        <v>44</v>
      </c>
      <c r="E745" t="s">
        <v>11</v>
      </c>
      <c r="F745" s="1">
        <v>0</v>
      </c>
    </row>
    <row r="746" spans="1:6" x14ac:dyDescent="0.25">
      <c r="A746" t="s">
        <v>24</v>
      </c>
      <c r="B746" t="s">
        <v>1</v>
      </c>
      <c r="C746" t="s">
        <v>47</v>
      </c>
      <c r="D746" t="s">
        <v>44</v>
      </c>
      <c r="E746" t="s">
        <v>12</v>
      </c>
      <c r="F746" s="1">
        <v>0</v>
      </c>
    </row>
    <row r="747" spans="1:6" x14ac:dyDescent="0.25">
      <c r="A747" t="s">
        <v>24</v>
      </c>
      <c r="B747" t="s">
        <v>1</v>
      </c>
      <c r="C747" t="s">
        <v>47</v>
      </c>
      <c r="D747" t="s">
        <v>44</v>
      </c>
      <c r="E747" t="s">
        <v>13</v>
      </c>
      <c r="F747" s="1">
        <v>0</v>
      </c>
    </row>
    <row r="748" spans="1:6" x14ac:dyDescent="0.25">
      <c r="A748" t="s">
        <v>24</v>
      </c>
      <c r="B748" t="s">
        <v>1</v>
      </c>
      <c r="C748" t="s">
        <v>47</v>
      </c>
      <c r="D748" t="s">
        <v>44</v>
      </c>
      <c r="E748" t="s">
        <v>14</v>
      </c>
      <c r="F748" s="1">
        <v>0</v>
      </c>
    </row>
    <row r="749" spans="1:6" x14ac:dyDescent="0.25">
      <c r="A749" t="s">
        <v>24</v>
      </c>
      <c r="B749" t="s">
        <v>1</v>
      </c>
      <c r="C749" t="s">
        <v>47</v>
      </c>
      <c r="D749" t="s">
        <v>44</v>
      </c>
      <c r="E749" t="s">
        <v>15</v>
      </c>
      <c r="F749" s="1">
        <v>0</v>
      </c>
    </row>
    <row r="750" spans="1:6" x14ac:dyDescent="0.25">
      <c r="A750" t="s">
        <v>24</v>
      </c>
      <c r="B750" t="s">
        <v>1</v>
      </c>
      <c r="C750" t="s">
        <v>47</v>
      </c>
      <c r="D750" t="s">
        <v>44</v>
      </c>
      <c r="E750" t="s">
        <v>16</v>
      </c>
      <c r="F750" s="1">
        <v>0</v>
      </c>
    </row>
    <row r="751" spans="1:6" x14ac:dyDescent="0.25">
      <c r="A751" t="s">
        <v>24</v>
      </c>
      <c r="B751" t="s">
        <v>1</v>
      </c>
      <c r="C751" t="s">
        <v>47</v>
      </c>
      <c r="D751" t="s">
        <v>44</v>
      </c>
      <c r="E751" t="s">
        <v>17</v>
      </c>
      <c r="F751" s="1">
        <v>0</v>
      </c>
    </row>
    <row r="752" spans="1:6" x14ac:dyDescent="0.25">
      <c r="A752" t="s">
        <v>24</v>
      </c>
      <c r="B752" t="s">
        <v>1</v>
      </c>
      <c r="C752" t="s">
        <v>47</v>
      </c>
      <c r="D752" t="s">
        <v>45</v>
      </c>
      <c r="E752" t="s">
        <v>8</v>
      </c>
      <c r="F752" s="1">
        <v>0</v>
      </c>
    </row>
    <row r="753" spans="1:6" x14ac:dyDescent="0.25">
      <c r="A753" t="s">
        <v>24</v>
      </c>
      <c r="B753" t="s">
        <v>1</v>
      </c>
      <c r="C753" t="s">
        <v>47</v>
      </c>
      <c r="D753" t="s">
        <v>45</v>
      </c>
      <c r="E753" t="s">
        <v>9</v>
      </c>
      <c r="F753" s="1">
        <v>0</v>
      </c>
    </row>
    <row r="754" spans="1:6" x14ac:dyDescent="0.25">
      <c r="A754" t="s">
        <v>24</v>
      </c>
      <c r="B754" t="s">
        <v>1</v>
      </c>
      <c r="C754" t="s">
        <v>47</v>
      </c>
      <c r="D754" t="s">
        <v>45</v>
      </c>
      <c r="E754" t="s">
        <v>10</v>
      </c>
      <c r="F754" s="1">
        <v>0</v>
      </c>
    </row>
    <row r="755" spans="1:6" x14ac:dyDescent="0.25">
      <c r="A755" t="s">
        <v>24</v>
      </c>
      <c r="B755" t="s">
        <v>1</v>
      </c>
      <c r="C755" t="s">
        <v>47</v>
      </c>
      <c r="D755" t="s">
        <v>45</v>
      </c>
      <c r="E755" t="s">
        <v>11</v>
      </c>
      <c r="F755" s="1">
        <v>0</v>
      </c>
    </row>
    <row r="756" spans="1:6" x14ac:dyDescent="0.25">
      <c r="A756" t="s">
        <v>24</v>
      </c>
      <c r="B756" t="s">
        <v>1</v>
      </c>
      <c r="C756" t="s">
        <v>47</v>
      </c>
      <c r="D756" t="s">
        <v>45</v>
      </c>
      <c r="E756" t="s">
        <v>12</v>
      </c>
      <c r="F756" s="1">
        <v>0</v>
      </c>
    </row>
    <row r="757" spans="1:6" x14ac:dyDescent="0.25">
      <c r="A757" t="s">
        <v>24</v>
      </c>
      <c r="B757" t="s">
        <v>1</v>
      </c>
      <c r="C757" t="s">
        <v>47</v>
      </c>
      <c r="D757" t="s">
        <v>45</v>
      </c>
      <c r="E757" t="s">
        <v>13</v>
      </c>
      <c r="F757" s="1">
        <v>0</v>
      </c>
    </row>
    <row r="758" spans="1:6" x14ac:dyDescent="0.25">
      <c r="A758" t="s">
        <v>24</v>
      </c>
      <c r="B758" t="s">
        <v>1</v>
      </c>
      <c r="C758" t="s">
        <v>47</v>
      </c>
      <c r="D758" t="s">
        <v>45</v>
      </c>
      <c r="E758" t="s">
        <v>14</v>
      </c>
      <c r="F758" s="1">
        <v>0</v>
      </c>
    </row>
    <row r="759" spans="1:6" x14ac:dyDescent="0.25">
      <c r="A759" t="s">
        <v>24</v>
      </c>
      <c r="B759" t="s">
        <v>1</v>
      </c>
      <c r="C759" t="s">
        <v>47</v>
      </c>
      <c r="D759" t="s">
        <v>45</v>
      </c>
      <c r="E759" t="s">
        <v>15</v>
      </c>
      <c r="F759" s="1">
        <v>0</v>
      </c>
    </row>
    <row r="760" spans="1:6" x14ac:dyDescent="0.25">
      <c r="A760" t="s">
        <v>24</v>
      </c>
      <c r="B760" t="s">
        <v>1</v>
      </c>
      <c r="C760" t="s">
        <v>47</v>
      </c>
      <c r="D760" t="s">
        <v>45</v>
      </c>
      <c r="E760" t="s">
        <v>16</v>
      </c>
      <c r="F760" s="1">
        <v>0</v>
      </c>
    </row>
    <row r="761" spans="1:6" x14ac:dyDescent="0.25">
      <c r="A761" t="s">
        <v>24</v>
      </c>
      <c r="B761" t="s">
        <v>1</v>
      </c>
      <c r="C761" t="s">
        <v>47</v>
      </c>
      <c r="D761" t="s">
        <v>45</v>
      </c>
      <c r="E761" t="s">
        <v>17</v>
      </c>
      <c r="F761" s="1">
        <v>0</v>
      </c>
    </row>
    <row r="762" spans="1:6" x14ac:dyDescent="0.25">
      <c r="A762" t="s">
        <v>24</v>
      </c>
      <c r="B762" t="s">
        <v>1</v>
      </c>
      <c r="C762" t="s">
        <v>48</v>
      </c>
      <c r="D762" t="s">
        <v>42</v>
      </c>
      <c r="E762" t="s">
        <v>8</v>
      </c>
      <c r="F762" s="2">
        <v>-1269.672</v>
      </c>
    </row>
    <row r="763" spans="1:6" x14ac:dyDescent="0.25">
      <c r="A763" t="s">
        <v>24</v>
      </c>
      <c r="B763" t="s">
        <v>1</v>
      </c>
      <c r="C763" t="s">
        <v>48</v>
      </c>
      <c r="D763" t="s">
        <v>42</v>
      </c>
      <c r="E763" t="s">
        <v>9</v>
      </c>
      <c r="F763" s="2">
        <v>-4124.0910000000003</v>
      </c>
    </row>
    <row r="764" spans="1:6" x14ac:dyDescent="0.25">
      <c r="A764" t="s">
        <v>24</v>
      </c>
      <c r="B764" t="s">
        <v>1</v>
      </c>
      <c r="C764" t="s">
        <v>48</v>
      </c>
      <c r="D764" t="s">
        <v>42</v>
      </c>
      <c r="E764" t="s">
        <v>10</v>
      </c>
      <c r="F764" s="2">
        <v>-3499.3890000000001</v>
      </c>
    </row>
    <row r="765" spans="1:6" x14ac:dyDescent="0.25">
      <c r="A765" t="s">
        <v>24</v>
      </c>
      <c r="B765" t="s">
        <v>1</v>
      </c>
      <c r="C765" t="s">
        <v>48</v>
      </c>
      <c r="D765" t="s">
        <v>42</v>
      </c>
      <c r="E765" t="s">
        <v>11</v>
      </c>
      <c r="F765" s="2">
        <v>-5124.348</v>
      </c>
    </row>
    <row r="766" spans="1:6" x14ac:dyDescent="0.25">
      <c r="A766" t="s">
        <v>24</v>
      </c>
      <c r="B766" t="s">
        <v>1</v>
      </c>
      <c r="C766" t="s">
        <v>48</v>
      </c>
      <c r="D766" t="s">
        <v>42</v>
      </c>
      <c r="E766" t="s">
        <v>12</v>
      </c>
      <c r="F766" s="2">
        <v>-882.71299999999997</v>
      </c>
    </row>
    <row r="767" spans="1:6" x14ac:dyDescent="0.25">
      <c r="A767" t="s">
        <v>24</v>
      </c>
      <c r="B767" t="s">
        <v>1</v>
      </c>
      <c r="C767" t="s">
        <v>48</v>
      </c>
      <c r="D767" t="s">
        <v>42</v>
      </c>
      <c r="E767" t="s">
        <v>13</v>
      </c>
      <c r="F767" s="2">
        <v>-3792.241</v>
      </c>
    </row>
    <row r="768" spans="1:6" x14ac:dyDescent="0.25">
      <c r="A768" t="s">
        <v>24</v>
      </c>
      <c r="B768" t="s">
        <v>1</v>
      </c>
      <c r="C768" t="s">
        <v>48</v>
      </c>
      <c r="D768" t="s">
        <v>42</v>
      </c>
      <c r="E768" t="s">
        <v>14</v>
      </c>
      <c r="F768" s="2">
        <v>-5859.06</v>
      </c>
    </row>
    <row r="769" spans="1:6" x14ac:dyDescent="0.25">
      <c r="A769" t="s">
        <v>24</v>
      </c>
      <c r="B769" t="s">
        <v>1</v>
      </c>
      <c r="C769" t="s">
        <v>48</v>
      </c>
      <c r="D769" t="s">
        <v>42</v>
      </c>
      <c r="E769" t="s">
        <v>15</v>
      </c>
      <c r="F769" s="2">
        <v>-168.56899999999999</v>
      </c>
    </row>
    <row r="770" spans="1:6" x14ac:dyDescent="0.25">
      <c r="A770" t="s">
        <v>24</v>
      </c>
      <c r="B770" t="s">
        <v>1</v>
      </c>
      <c r="C770" t="s">
        <v>48</v>
      </c>
      <c r="D770" t="s">
        <v>42</v>
      </c>
      <c r="E770" t="s">
        <v>16</v>
      </c>
      <c r="F770" s="2">
        <v>-1192.337</v>
      </c>
    </row>
    <row r="771" spans="1:6" x14ac:dyDescent="0.25">
      <c r="A771" t="s">
        <v>24</v>
      </c>
      <c r="B771" t="s">
        <v>1</v>
      </c>
      <c r="C771" t="s">
        <v>48</v>
      </c>
      <c r="D771" t="s">
        <v>42</v>
      </c>
      <c r="E771" t="s">
        <v>17</v>
      </c>
      <c r="F771" s="2">
        <v>65.349999999999994</v>
      </c>
    </row>
    <row r="772" spans="1:6" x14ac:dyDescent="0.25">
      <c r="A772" t="s">
        <v>24</v>
      </c>
      <c r="B772" t="s">
        <v>1</v>
      </c>
      <c r="C772" t="s">
        <v>48</v>
      </c>
      <c r="D772" t="s">
        <v>43</v>
      </c>
      <c r="E772" t="s">
        <v>8</v>
      </c>
      <c r="F772" s="1">
        <v>0</v>
      </c>
    </row>
    <row r="773" spans="1:6" x14ac:dyDescent="0.25">
      <c r="A773" t="s">
        <v>24</v>
      </c>
      <c r="B773" t="s">
        <v>1</v>
      </c>
      <c r="C773" t="s">
        <v>48</v>
      </c>
      <c r="D773" t="s">
        <v>43</v>
      </c>
      <c r="E773" t="s">
        <v>9</v>
      </c>
      <c r="F773" s="2">
        <v>49.689</v>
      </c>
    </row>
    <row r="774" spans="1:6" x14ac:dyDescent="0.25">
      <c r="A774" t="s">
        <v>24</v>
      </c>
      <c r="B774" t="s">
        <v>1</v>
      </c>
      <c r="C774" t="s">
        <v>48</v>
      </c>
      <c r="D774" t="s">
        <v>43</v>
      </c>
      <c r="E774" t="s">
        <v>10</v>
      </c>
      <c r="F774" s="2">
        <v>-1181.3579999999999</v>
      </c>
    </row>
    <row r="775" spans="1:6" x14ac:dyDescent="0.25">
      <c r="A775" t="s">
        <v>24</v>
      </c>
      <c r="B775" t="s">
        <v>1</v>
      </c>
      <c r="C775" t="s">
        <v>48</v>
      </c>
      <c r="D775" t="s">
        <v>43</v>
      </c>
      <c r="E775" t="s">
        <v>11</v>
      </c>
      <c r="F775" s="2">
        <v>-3297.4009999999998</v>
      </c>
    </row>
    <row r="776" spans="1:6" x14ac:dyDescent="0.25">
      <c r="A776" t="s">
        <v>24</v>
      </c>
      <c r="B776" t="s">
        <v>1</v>
      </c>
      <c r="C776" t="s">
        <v>48</v>
      </c>
      <c r="D776" t="s">
        <v>43</v>
      </c>
      <c r="E776" t="s">
        <v>12</v>
      </c>
      <c r="F776" s="2">
        <v>-2330.424</v>
      </c>
    </row>
    <row r="777" spans="1:6" x14ac:dyDescent="0.25">
      <c r="A777" t="s">
        <v>24</v>
      </c>
      <c r="B777" t="s">
        <v>1</v>
      </c>
      <c r="C777" t="s">
        <v>48</v>
      </c>
      <c r="D777" t="s">
        <v>43</v>
      </c>
      <c r="E777" t="s">
        <v>13</v>
      </c>
      <c r="F777" s="2">
        <v>-2131.1930000000002</v>
      </c>
    </row>
    <row r="778" spans="1:6" x14ac:dyDescent="0.25">
      <c r="A778" t="s">
        <v>24</v>
      </c>
      <c r="B778" t="s">
        <v>1</v>
      </c>
      <c r="C778" t="s">
        <v>48</v>
      </c>
      <c r="D778" t="s">
        <v>43</v>
      </c>
      <c r="E778" t="s">
        <v>14</v>
      </c>
      <c r="F778" s="2">
        <v>-2609.36</v>
      </c>
    </row>
    <row r="779" spans="1:6" x14ac:dyDescent="0.25">
      <c r="A779" t="s">
        <v>24</v>
      </c>
      <c r="B779" t="s">
        <v>1</v>
      </c>
      <c r="C779" t="s">
        <v>48</v>
      </c>
      <c r="D779" t="s">
        <v>43</v>
      </c>
      <c r="E779" t="s">
        <v>15</v>
      </c>
      <c r="F779" s="1">
        <v>0</v>
      </c>
    </row>
    <row r="780" spans="1:6" x14ac:dyDescent="0.25">
      <c r="A780" t="s">
        <v>24</v>
      </c>
      <c r="B780" t="s">
        <v>1</v>
      </c>
      <c r="C780" t="s">
        <v>48</v>
      </c>
      <c r="D780" t="s">
        <v>43</v>
      </c>
      <c r="E780" t="s">
        <v>16</v>
      </c>
      <c r="F780" s="1">
        <v>0</v>
      </c>
    </row>
    <row r="781" spans="1:6" x14ac:dyDescent="0.25">
      <c r="A781" t="s">
        <v>24</v>
      </c>
      <c r="B781" t="s">
        <v>1</v>
      </c>
      <c r="C781" t="s">
        <v>48</v>
      </c>
      <c r="D781" t="s">
        <v>43</v>
      </c>
      <c r="E781" t="s">
        <v>17</v>
      </c>
      <c r="F781" s="2">
        <v>74.209999999999994</v>
      </c>
    </row>
    <row r="782" spans="1:6" x14ac:dyDescent="0.25">
      <c r="A782" t="s">
        <v>24</v>
      </c>
      <c r="B782" t="s">
        <v>1</v>
      </c>
      <c r="C782" t="s">
        <v>48</v>
      </c>
      <c r="D782" t="s">
        <v>44</v>
      </c>
      <c r="E782" t="s">
        <v>8</v>
      </c>
      <c r="F782" s="1">
        <v>0</v>
      </c>
    </row>
    <row r="783" spans="1:6" x14ac:dyDescent="0.25">
      <c r="A783" t="s">
        <v>24</v>
      </c>
      <c r="B783" t="s">
        <v>1</v>
      </c>
      <c r="C783" t="s">
        <v>48</v>
      </c>
      <c r="D783" t="s">
        <v>44</v>
      </c>
      <c r="E783" t="s">
        <v>9</v>
      </c>
      <c r="F783" s="1">
        <v>0</v>
      </c>
    </row>
    <row r="784" spans="1:6" x14ac:dyDescent="0.25">
      <c r="A784" t="s">
        <v>24</v>
      </c>
      <c r="B784" t="s">
        <v>1</v>
      </c>
      <c r="C784" t="s">
        <v>48</v>
      </c>
      <c r="D784" t="s">
        <v>44</v>
      </c>
      <c r="E784" t="s">
        <v>10</v>
      </c>
      <c r="F784" s="1">
        <v>0</v>
      </c>
    </row>
    <row r="785" spans="1:6" x14ac:dyDescent="0.25">
      <c r="A785" t="s">
        <v>24</v>
      </c>
      <c r="B785" t="s">
        <v>1</v>
      </c>
      <c r="C785" t="s">
        <v>48</v>
      </c>
      <c r="D785" t="s">
        <v>44</v>
      </c>
      <c r="E785" t="s">
        <v>11</v>
      </c>
      <c r="F785" s="1">
        <v>0</v>
      </c>
    </row>
    <row r="786" spans="1:6" x14ac:dyDescent="0.25">
      <c r="A786" t="s">
        <v>24</v>
      </c>
      <c r="B786" t="s">
        <v>1</v>
      </c>
      <c r="C786" t="s">
        <v>48</v>
      </c>
      <c r="D786" t="s">
        <v>44</v>
      </c>
      <c r="E786" t="s">
        <v>12</v>
      </c>
      <c r="F786" s="1">
        <v>0</v>
      </c>
    </row>
    <row r="787" spans="1:6" x14ac:dyDescent="0.25">
      <c r="A787" t="s">
        <v>24</v>
      </c>
      <c r="B787" t="s">
        <v>1</v>
      </c>
      <c r="C787" t="s">
        <v>48</v>
      </c>
      <c r="D787" t="s">
        <v>44</v>
      </c>
      <c r="E787" t="s">
        <v>13</v>
      </c>
      <c r="F787" s="1">
        <v>0</v>
      </c>
    </row>
    <row r="788" spans="1:6" x14ac:dyDescent="0.25">
      <c r="A788" t="s">
        <v>24</v>
      </c>
      <c r="B788" t="s">
        <v>1</v>
      </c>
      <c r="C788" t="s">
        <v>48</v>
      </c>
      <c r="D788" t="s">
        <v>44</v>
      </c>
      <c r="E788" t="s">
        <v>14</v>
      </c>
      <c r="F788" s="1">
        <v>0</v>
      </c>
    </row>
    <row r="789" spans="1:6" x14ac:dyDescent="0.25">
      <c r="A789" t="s">
        <v>24</v>
      </c>
      <c r="B789" t="s">
        <v>1</v>
      </c>
      <c r="C789" t="s">
        <v>48</v>
      </c>
      <c r="D789" t="s">
        <v>44</v>
      </c>
      <c r="E789" t="s">
        <v>15</v>
      </c>
      <c r="F789" s="1">
        <v>0</v>
      </c>
    </row>
    <row r="790" spans="1:6" x14ac:dyDescent="0.25">
      <c r="A790" t="s">
        <v>24</v>
      </c>
      <c r="B790" t="s">
        <v>1</v>
      </c>
      <c r="C790" t="s">
        <v>48</v>
      </c>
      <c r="D790" t="s">
        <v>44</v>
      </c>
      <c r="E790" t="s">
        <v>16</v>
      </c>
      <c r="F790" s="1">
        <v>0</v>
      </c>
    </row>
    <row r="791" spans="1:6" x14ac:dyDescent="0.25">
      <c r="A791" t="s">
        <v>24</v>
      </c>
      <c r="B791" t="s">
        <v>1</v>
      </c>
      <c r="C791" t="s">
        <v>48</v>
      </c>
      <c r="D791" t="s">
        <v>44</v>
      </c>
      <c r="E791" t="s">
        <v>17</v>
      </c>
      <c r="F791" s="1">
        <v>0</v>
      </c>
    </row>
    <row r="792" spans="1:6" x14ac:dyDescent="0.25">
      <c r="A792" t="s">
        <v>24</v>
      </c>
      <c r="B792" t="s">
        <v>1</v>
      </c>
      <c r="C792" t="s">
        <v>48</v>
      </c>
      <c r="D792" t="s">
        <v>45</v>
      </c>
      <c r="E792" t="s">
        <v>8</v>
      </c>
      <c r="F792" s="1">
        <v>0</v>
      </c>
    </row>
    <row r="793" spans="1:6" x14ac:dyDescent="0.25">
      <c r="A793" t="s">
        <v>24</v>
      </c>
      <c r="B793" t="s">
        <v>1</v>
      </c>
      <c r="C793" t="s">
        <v>48</v>
      </c>
      <c r="D793" t="s">
        <v>45</v>
      </c>
      <c r="E793" t="s">
        <v>9</v>
      </c>
      <c r="F793" s="1">
        <v>0</v>
      </c>
    </row>
    <row r="794" spans="1:6" x14ac:dyDescent="0.25">
      <c r="A794" t="s">
        <v>24</v>
      </c>
      <c r="B794" t="s">
        <v>1</v>
      </c>
      <c r="C794" t="s">
        <v>48</v>
      </c>
      <c r="D794" t="s">
        <v>45</v>
      </c>
      <c r="E794" t="s">
        <v>10</v>
      </c>
      <c r="F794" s="1">
        <v>0</v>
      </c>
    </row>
    <row r="795" spans="1:6" x14ac:dyDescent="0.25">
      <c r="A795" t="s">
        <v>24</v>
      </c>
      <c r="B795" t="s">
        <v>1</v>
      </c>
      <c r="C795" t="s">
        <v>48</v>
      </c>
      <c r="D795" t="s">
        <v>45</v>
      </c>
      <c r="E795" t="s">
        <v>11</v>
      </c>
      <c r="F795" s="1">
        <v>0</v>
      </c>
    </row>
    <row r="796" spans="1:6" x14ac:dyDescent="0.25">
      <c r="A796" t="s">
        <v>24</v>
      </c>
      <c r="B796" t="s">
        <v>1</v>
      </c>
      <c r="C796" t="s">
        <v>48</v>
      </c>
      <c r="D796" t="s">
        <v>45</v>
      </c>
      <c r="E796" t="s">
        <v>12</v>
      </c>
      <c r="F796" s="1">
        <v>0</v>
      </c>
    </row>
    <row r="797" spans="1:6" x14ac:dyDescent="0.25">
      <c r="A797" t="s">
        <v>24</v>
      </c>
      <c r="B797" t="s">
        <v>1</v>
      </c>
      <c r="C797" t="s">
        <v>48</v>
      </c>
      <c r="D797" t="s">
        <v>45</v>
      </c>
      <c r="E797" t="s">
        <v>13</v>
      </c>
      <c r="F797" s="1">
        <v>0</v>
      </c>
    </row>
    <row r="798" spans="1:6" x14ac:dyDescent="0.25">
      <c r="A798" t="s">
        <v>24</v>
      </c>
      <c r="B798" t="s">
        <v>1</v>
      </c>
      <c r="C798" t="s">
        <v>48</v>
      </c>
      <c r="D798" t="s">
        <v>45</v>
      </c>
      <c r="E798" t="s">
        <v>14</v>
      </c>
      <c r="F798" s="1">
        <v>0</v>
      </c>
    </row>
    <row r="799" spans="1:6" x14ac:dyDescent="0.25">
      <c r="A799" t="s">
        <v>24</v>
      </c>
      <c r="B799" t="s">
        <v>1</v>
      </c>
      <c r="C799" t="s">
        <v>48</v>
      </c>
      <c r="D799" t="s">
        <v>45</v>
      </c>
      <c r="E799" t="s">
        <v>15</v>
      </c>
      <c r="F799" s="1">
        <v>0</v>
      </c>
    </row>
    <row r="800" spans="1:6" x14ac:dyDescent="0.25">
      <c r="A800" t="s">
        <v>24</v>
      </c>
      <c r="B800" t="s">
        <v>1</v>
      </c>
      <c r="C800" t="s">
        <v>48</v>
      </c>
      <c r="D800" t="s">
        <v>45</v>
      </c>
      <c r="E800" t="s">
        <v>16</v>
      </c>
      <c r="F800" s="1">
        <v>0</v>
      </c>
    </row>
    <row r="801" spans="1:6" x14ac:dyDescent="0.25">
      <c r="A801" t="s">
        <v>24</v>
      </c>
      <c r="B801" t="s">
        <v>1</v>
      </c>
      <c r="C801" t="s">
        <v>48</v>
      </c>
      <c r="D801" t="s">
        <v>45</v>
      </c>
      <c r="E801" t="s">
        <v>17</v>
      </c>
      <c r="F801" s="1">
        <v>0</v>
      </c>
    </row>
    <row r="802" spans="1:6" x14ac:dyDescent="0.25">
      <c r="A802" t="s">
        <v>24</v>
      </c>
      <c r="B802" t="s">
        <v>1</v>
      </c>
      <c r="C802" t="s">
        <v>49</v>
      </c>
      <c r="D802" t="s">
        <v>42</v>
      </c>
      <c r="E802" t="s">
        <v>8</v>
      </c>
      <c r="F802" s="2">
        <v>-3312.261</v>
      </c>
    </row>
    <row r="803" spans="1:6" x14ac:dyDescent="0.25">
      <c r="A803" t="s">
        <v>24</v>
      </c>
      <c r="B803" t="s">
        <v>1</v>
      </c>
      <c r="C803" t="s">
        <v>49</v>
      </c>
      <c r="D803" t="s">
        <v>42</v>
      </c>
      <c r="E803" t="s">
        <v>9</v>
      </c>
      <c r="F803" s="2">
        <v>-5039.5860000000002</v>
      </c>
    </row>
    <row r="804" spans="1:6" x14ac:dyDescent="0.25">
      <c r="A804" t="s">
        <v>24</v>
      </c>
      <c r="B804" t="s">
        <v>1</v>
      </c>
      <c r="C804" t="s">
        <v>49</v>
      </c>
      <c r="D804" t="s">
        <v>42</v>
      </c>
      <c r="E804" t="s">
        <v>10</v>
      </c>
      <c r="F804" s="2">
        <v>-3565.1579999999999</v>
      </c>
    </row>
    <row r="805" spans="1:6" x14ac:dyDescent="0.25">
      <c r="A805" t="s">
        <v>24</v>
      </c>
      <c r="B805" t="s">
        <v>1</v>
      </c>
      <c r="C805" t="s">
        <v>49</v>
      </c>
      <c r="D805" t="s">
        <v>42</v>
      </c>
      <c r="E805" t="s">
        <v>11</v>
      </c>
      <c r="F805" s="2">
        <v>-8736.4269999999997</v>
      </c>
    </row>
    <row r="806" spans="1:6" x14ac:dyDescent="0.25">
      <c r="A806" t="s">
        <v>24</v>
      </c>
      <c r="B806" t="s">
        <v>1</v>
      </c>
      <c r="C806" t="s">
        <v>49</v>
      </c>
      <c r="D806" t="s">
        <v>42</v>
      </c>
      <c r="E806" t="s">
        <v>12</v>
      </c>
      <c r="F806" s="2">
        <v>-3189.306</v>
      </c>
    </row>
    <row r="807" spans="1:6" x14ac:dyDescent="0.25">
      <c r="A807" t="s">
        <v>24</v>
      </c>
      <c r="B807" t="s">
        <v>1</v>
      </c>
      <c r="C807" t="s">
        <v>49</v>
      </c>
      <c r="D807" t="s">
        <v>42</v>
      </c>
      <c r="E807" t="s">
        <v>13</v>
      </c>
      <c r="F807" s="2">
        <v>-17974.963</v>
      </c>
    </row>
    <row r="808" spans="1:6" x14ac:dyDescent="0.25">
      <c r="A808" t="s">
        <v>24</v>
      </c>
      <c r="B808" t="s">
        <v>1</v>
      </c>
      <c r="C808" t="s">
        <v>49</v>
      </c>
      <c r="D808" t="s">
        <v>42</v>
      </c>
      <c r="E808" t="s">
        <v>14</v>
      </c>
      <c r="F808" s="2">
        <v>-22261.18</v>
      </c>
    </row>
    <row r="809" spans="1:6" x14ac:dyDescent="0.25">
      <c r="A809" t="s">
        <v>24</v>
      </c>
      <c r="B809" t="s">
        <v>1</v>
      </c>
      <c r="C809" t="s">
        <v>49</v>
      </c>
      <c r="D809" t="s">
        <v>42</v>
      </c>
      <c r="E809" t="s">
        <v>15</v>
      </c>
      <c r="F809" s="1">
        <v>0</v>
      </c>
    </row>
    <row r="810" spans="1:6" x14ac:dyDescent="0.25">
      <c r="A810" t="s">
        <v>24</v>
      </c>
      <c r="B810" t="s">
        <v>1</v>
      </c>
      <c r="C810" t="s">
        <v>49</v>
      </c>
      <c r="D810" t="s">
        <v>42</v>
      </c>
      <c r="E810" t="s">
        <v>16</v>
      </c>
      <c r="F810" s="2">
        <v>-24.928000000000001</v>
      </c>
    </row>
    <row r="811" spans="1:6" x14ac:dyDescent="0.25">
      <c r="A811" t="s">
        <v>24</v>
      </c>
      <c r="B811" t="s">
        <v>1</v>
      </c>
      <c r="C811" t="s">
        <v>49</v>
      </c>
      <c r="D811" t="s">
        <v>42</v>
      </c>
      <c r="E811" t="s">
        <v>17</v>
      </c>
      <c r="F811" s="2">
        <v>-4915.3159999999998</v>
      </c>
    </row>
    <row r="812" spans="1:6" x14ac:dyDescent="0.25">
      <c r="A812" t="s">
        <v>24</v>
      </c>
      <c r="B812" t="s">
        <v>1</v>
      </c>
      <c r="C812" t="s">
        <v>49</v>
      </c>
      <c r="D812" t="s">
        <v>43</v>
      </c>
      <c r="E812" t="s">
        <v>8</v>
      </c>
      <c r="F812" s="1">
        <v>0</v>
      </c>
    </row>
    <row r="813" spans="1:6" x14ac:dyDescent="0.25">
      <c r="A813" t="s">
        <v>24</v>
      </c>
      <c r="B813" t="s">
        <v>1</v>
      </c>
      <c r="C813" t="s">
        <v>49</v>
      </c>
      <c r="D813" t="s">
        <v>43</v>
      </c>
      <c r="E813" t="s">
        <v>9</v>
      </c>
      <c r="F813" s="1">
        <v>0</v>
      </c>
    </row>
    <row r="814" spans="1:6" x14ac:dyDescent="0.25">
      <c r="A814" t="s">
        <v>24</v>
      </c>
      <c r="B814" t="s">
        <v>1</v>
      </c>
      <c r="C814" t="s">
        <v>49</v>
      </c>
      <c r="D814" t="s">
        <v>43</v>
      </c>
      <c r="E814" t="s">
        <v>10</v>
      </c>
      <c r="F814" s="1">
        <v>0</v>
      </c>
    </row>
    <row r="815" spans="1:6" x14ac:dyDescent="0.25">
      <c r="A815" t="s">
        <v>24</v>
      </c>
      <c r="B815" t="s">
        <v>1</v>
      </c>
      <c r="C815" t="s">
        <v>49</v>
      </c>
      <c r="D815" t="s">
        <v>43</v>
      </c>
      <c r="E815" t="s">
        <v>11</v>
      </c>
      <c r="F815" s="1">
        <v>0</v>
      </c>
    </row>
    <row r="816" spans="1:6" x14ac:dyDescent="0.25">
      <c r="A816" t="s">
        <v>24</v>
      </c>
      <c r="B816" t="s">
        <v>1</v>
      </c>
      <c r="C816" t="s">
        <v>49</v>
      </c>
      <c r="D816" t="s">
        <v>43</v>
      </c>
      <c r="E816" t="s">
        <v>12</v>
      </c>
      <c r="F816" s="1">
        <v>0</v>
      </c>
    </row>
    <row r="817" spans="1:6" x14ac:dyDescent="0.25">
      <c r="A817" t="s">
        <v>24</v>
      </c>
      <c r="B817" t="s">
        <v>1</v>
      </c>
      <c r="C817" t="s">
        <v>49</v>
      </c>
      <c r="D817" t="s">
        <v>43</v>
      </c>
      <c r="E817" t="s">
        <v>13</v>
      </c>
      <c r="F817" s="1">
        <v>0</v>
      </c>
    </row>
    <row r="818" spans="1:6" x14ac:dyDescent="0.25">
      <c r="A818" t="s">
        <v>24</v>
      </c>
      <c r="B818" t="s">
        <v>1</v>
      </c>
      <c r="C818" t="s">
        <v>49</v>
      </c>
      <c r="D818" t="s">
        <v>43</v>
      </c>
      <c r="E818" t="s">
        <v>14</v>
      </c>
      <c r="F818" s="1">
        <v>0</v>
      </c>
    </row>
    <row r="819" spans="1:6" x14ac:dyDescent="0.25">
      <c r="A819" t="s">
        <v>24</v>
      </c>
      <c r="B819" t="s">
        <v>1</v>
      </c>
      <c r="C819" t="s">
        <v>49</v>
      </c>
      <c r="D819" t="s">
        <v>43</v>
      </c>
      <c r="E819" t="s">
        <v>15</v>
      </c>
      <c r="F819" s="1">
        <v>0</v>
      </c>
    </row>
    <row r="820" spans="1:6" x14ac:dyDescent="0.25">
      <c r="A820" t="s">
        <v>24</v>
      </c>
      <c r="B820" t="s">
        <v>1</v>
      </c>
      <c r="C820" t="s">
        <v>49</v>
      </c>
      <c r="D820" t="s">
        <v>43</v>
      </c>
      <c r="E820" t="s">
        <v>16</v>
      </c>
      <c r="F820" s="1">
        <v>0</v>
      </c>
    </row>
    <row r="821" spans="1:6" x14ac:dyDescent="0.25">
      <c r="A821" t="s">
        <v>24</v>
      </c>
      <c r="B821" t="s">
        <v>1</v>
      </c>
      <c r="C821" t="s">
        <v>49</v>
      </c>
      <c r="D821" t="s">
        <v>43</v>
      </c>
      <c r="E821" t="s">
        <v>17</v>
      </c>
      <c r="F821" s="1">
        <v>0</v>
      </c>
    </row>
    <row r="822" spans="1:6" x14ac:dyDescent="0.25">
      <c r="A822" t="s">
        <v>24</v>
      </c>
      <c r="B822" t="s">
        <v>1</v>
      </c>
      <c r="C822" t="s">
        <v>49</v>
      </c>
      <c r="D822" t="s">
        <v>44</v>
      </c>
      <c r="E822" t="s">
        <v>8</v>
      </c>
      <c r="F822" s="1">
        <v>0</v>
      </c>
    </row>
    <row r="823" spans="1:6" x14ac:dyDescent="0.25">
      <c r="A823" t="s">
        <v>24</v>
      </c>
      <c r="B823" t="s">
        <v>1</v>
      </c>
      <c r="C823" t="s">
        <v>49</v>
      </c>
      <c r="D823" t="s">
        <v>44</v>
      </c>
      <c r="E823" t="s">
        <v>9</v>
      </c>
      <c r="F823" s="1">
        <v>0</v>
      </c>
    </row>
    <row r="824" spans="1:6" x14ac:dyDescent="0.25">
      <c r="A824" t="s">
        <v>24</v>
      </c>
      <c r="B824" t="s">
        <v>1</v>
      </c>
      <c r="C824" t="s">
        <v>49</v>
      </c>
      <c r="D824" t="s">
        <v>44</v>
      </c>
      <c r="E824" t="s">
        <v>10</v>
      </c>
      <c r="F824" s="1">
        <v>0</v>
      </c>
    </row>
    <row r="825" spans="1:6" x14ac:dyDescent="0.25">
      <c r="A825" t="s">
        <v>24</v>
      </c>
      <c r="B825" t="s">
        <v>1</v>
      </c>
      <c r="C825" t="s">
        <v>49</v>
      </c>
      <c r="D825" t="s">
        <v>44</v>
      </c>
      <c r="E825" t="s">
        <v>11</v>
      </c>
      <c r="F825" s="1">
        <v>0</v>
      </c>
    </row>
    <row r="826" spans="1:6" x14ac:dyDescent="0.25">
      <c r="A826" t="s">
        <v>24</v>
      </c>
      <c r="B826" t="s">
        <v>1</v>
      </c>
      <c r="C826" t="s">
        <v>49</v>
      </c>
      <c r="D826" t="s">
        <v>44</v>
      </c>
      <c r="E826" t="s">
        <v>12</v>
      </c>
      <c r="F826" s="1">
        <v>0</v>
      </c>
    </row>
    <row r="827" spans="1:6" x14ac:dyDescent="0.25">
      <c r="A827" t="s">
        <v>24</v>
      </c>
      <c r="B827" t="s">
        <v>1</v>
      </c>
      <c r="C827" t="s">
        <v>49</v>
      </c>
      <c r="D827" t="s">
        <v>44</v>
      </c>
      <c r="E827" t="s">
        <v>13</v>
      </c>
      <c r="F827" s="1">
        <v>0</v>
      </c>
    </row>
    <row r="828" spans="1:6" x14ac:dyDescent="0.25">
      <c r="A828" t="s">
        <v>24</v>
      </c>
      <c r="B828" t="s">
        <v>1</v>
      </c>
      <c r="C828" t="s">
        <v>49</v>
      </c>
      <c r="D828" t="s">
        <v>44</v>
      </c>
      <c r="E828" t="s">
        <v>14</v>
      </c>
      <c r="F828" s="1">
        <v>0</v>
      </c>
    </row>
    <row r="829" spans="1:6" x14ac:dyDescent="0.25">
      <c r="A829" t="s">
        <v>24</v>
      </c>
      <c r="B829" t="s">
        <v>1</v>
      </c>
      <c r="C829" t="s">
        <v>49</v>
      </c>
      <c r="D829" t="s">
        <v>44</v>
      </c>
      <c r="E829" t="s">
        <v>15</v>
      </c>
      <c r="F829" s="1">
        <v>0</v>
      </c>
    </row>
    <row r="830" spans="1:6" x14ac:dyDescent="0.25">
      <c r="A830" t="s">
        <v>24</v>
      </c>
      <c r="B830" t="s">
        <v>1</v>
      </c>
      <c r="C830" t="s">
        <v>49</v>
      </c>
      <c r="D830" t="s">
        <v>44</v>
      </c>
      <c r="E830" t="s">
        <v>16</v>
      </c>
      <c r="F830" s="1">
        <v>0</v>
      </c>
    </row>
    <row r="831" spans="1:6" x14ac:dyDescent="0.25">
      <c r="A831" t="s">
        <v>24</v>
      </c>
      <c r="B831" t="s">
        <v>1</v>
      </c>
      <c r="C831" t="s">
        <v>49</v>
      </c>
      <c r="D831" t="s">
        <v>44</v>
      </c>
      <c r="E831" t="s">
        <v>17</v>
      </c>
      <c r="F831" s="1">
        <v>0</v>
      </c>
    </row>
    <row r="832" spans="1:6" x14ac:dyDescent="0.25">
      <c r="A832" t="s">
        <v>24</v>
      </c>
      <c r="B832" t="s">
        <v>1</v>
      </c>
      <c r="C832" t="s">
        <v>49</v>
      </c>
      <c r="D832" t="s">
        <v>45</v>
      </c>
      <c r="E832" t="s">
        <v>8</v>
      </c>
      <c r="F832" s="1">
        <v>0</v>
      </c>
    </row>
    <row r="833" spans="1:6" x14ac:dyDescent="0.25">
      <c r="A833" t="s">
        <v>24</v>
      </c>
      <c r="B833" t="s">
        <v>1</v>
      </c>
      <c r="C833" t="s">
        <v>49</v>
      </c>
      <c r="D833" t="s">
        <v>45</v>
      </c>
      <c r="E833" t="s">
        <v>9</v>
      </c>
      <c r="F833" s="1">
        <v>0</v>
      </c>
    </row>
    <row r="834" spans="1:6" x14ac:dyDescent="0.25">
      <c r="A834" t="s">
        <v>24</v>
      </c>
      <c r="B834" t="s">
        <v>1</v>
      </c>
      <c r="C834" t="s">
        <v>49</v>
      </c>
      <c r="D834" t="s">
        <v>45</v>
      </c>
      <c r="E834" t="s">
        <v>10</v>
      </c>
      <c r="F834" s="1">
        <v>0</v>
      </c>
    </row>
    <row r="835" spans="1:6" x14ac:dyDescent="0.25">
      <c r="A835" t="s">
        <v>24</v>
      </c>
      <c r="B835" t="s">
        <v>1</v>
      </c>
      <c r="C835" t="s">
        <v>49</v>
      </c>
      <c r="D835" t="s">
        <v>45</v>
      </c>
      <c r="E835" t="s">
        <v>11</v>
      </c>
      <c r="F835" s="1">
        <v>0</v>
      </c>
    </row>
    <row r="836" spans="1:6" x14ac:dyDescent="0.25">
      <c r="A836" t="s">
        <v>24</v>
      </c>
      <c r="B836" t="s">
        <v>1</v>
      </c>
      <c r="C836" t="s">
        <v>49</v>
      </c>
      <c r="D836" t="s">
        <v>45</v>
      </c>
      <c r="E836" t="s">
        <v>12</v>
      </c>
      <c r="F836" s="1">
        <v>0</v>
      </c>
    </row>
    <row r="837" spans="1:6" x14ac:dyDescent="0.25">
      <c r="A837" t="s">
        <v>24</v>
      </c>
      <c r="B837" t="s">
        <v>1</v>
      </c>
      <c r="C837" t="s">
        <v>49</v>
      </c>
      <c r="D837" t="s">
        <v>45</v>
      </c>
      <c r="E837" t="s">
        <v>13</v>
      </c>
      <c r="F837" s="1">
        <v>0</v>
      </c>
    </row>
    <row r="838" spans="1:6" x14ac:dyDescent="0.25">
      <c r="A838" t="s">
        <v>24</v>
      </c>
      <c r="B838" t="s">
        <v>1</v>
      </c>
      <c r="C838" t="s">
        <v>49</v>
      </c>
      <c r="D838" t="s">
        <v>45</v>
      </c>
      <c r="E838" t="s">
        <v>14</v>
      </c>
      <c r="F838" s="1">
        <v>0</v>
      </c>
    </row>
    <row r="839" spans="1:6" x14ac:dyDescent="0.25">
      <c r="A839" t="s">
        <v>24</v>
      </c>
      <c r="B839" t="s">
        <v>1</v>
      </c>
      <c r="C839" t="s">
        <v>49</v>
      </c>
      <c r="D839" t="s">
        <v>45</v>
      </c>
      <c r="E839" t="s">
        <v>15</v>
      </c>
      <c r="F839" s="1">
        <v>0</v>
      </c>
    </row>
    <row r="840" spans="1:6" x14ac:dyDescent="0.25">
      <c r="A840" t="s">
        <v>24</v>
      </c>
      <c r="B840" t="s">
        <v>1</v>
      </c>
      <c r="C840" t="s">
        <v>49</v>
      </c>
      <c r="D840" t="s">
        <v>45</v>
      </c>
      <c r="E840" t="s">
        <v>16</v>
      </c>
      <c r="F840" s="1">
        <v>0</v>
      </c>
    </row>
    <row r="841" spans="1:6" x14ac:dyDescent="0.25">
      <c r="A841" t="s">
        <v>24</v>
      </c>
      <c r="B841" t="s">
        <v>1</v>
      </c>
      <c r="C841" t="s">
        <v>49</v>
      </c>
      <c r="D841" t="s">
        <v>45</v>
      </c>
      <c r="E841" t="s">
        <v>17</v>
      </c>
      <c r="F841" s="1">
        <v>0</v>
      </c>
    </row>
    <row r="842" spans="1:6" x14ac:dyDescent="0.25">
      <c r="A842" t="s">
        <v>24</v>
      </c>
      <c r="B842" t="s">
        <v>1</v>
      </c>
      <c r="C842" t="s">
        <v>50</v>
      </c>
      <c r="D842" t="s">
        <v>42</v>
      </c>
      <c r="E842" t="s">
        <v>8</v>
      </c>
      <c r="F842" s="2">
        <v>5079.5370000000003</v>
      </c>
    </row>
    <row r="843" spans="1:6" x14ac:dyDescent="0.25">
      <c r="A843" t="s">
        <v>24</v>
      </c>
      <c r="B843" t="s">
        <v>1</v>
      </c>
      <c r="C843" t="s">
        <v>50</v>
      </c>
      <c r="D843" t="s">
        <v>42</v>
      </c>
      <c r="E843" t="s">
        <v>9</v>
      </c>
      <c r="F843" s="2">
        <v>16994.731</v>
      </c>
    </row>
    <row r="844" spans="1:6" x14ac:dyDescent="0.25">
      <c r="A844" t="s">
        <v>24</v>
      </c>
      <c r="B844" t="s">
        <v>1</v>
      </c>
      <c r="C844" t="s">
        <v>50</v>
      </c>
      <c r="D844" t="s">
        <v>42</v>
      </c>
      <c r="E844" t="s">
        <v>10</v>
      </c>
      <c r="F844" s="2">
        <v>9651.9030000000002</v>
      </c>
    </row>
    <row r="845" spans="1:6" x14ac:dyDescent="0.25">
      <c r="A845" t="s">
        <v>24</v>
      </c>
      <c r="B845" t="s">
        <v>1</v>
      </c>
      <c r="C845" t="s">
        <v>50</v>
      </c>
      <c r="D845" t="s">
        <v>42</v>
      </c>
      <c r="E845" t="s">
        <v>11</v>
      </c>
      <c r="F845" s="2">
        <v>16735.725999999999</v>
      </c>
    </row>
    <row r="846" spans="1:6" x14ac:dyDescent="0.25">
      <c r="A846" t="s">
        <v>24</v>
      </c>
      <c r="B846" t="s">
        <v>1</v>
      </c>
      <c r="C846" t="s">
        <v>50</v>
      </c>
      <c r="D846" t="s">
        <v>42</v>
      </c>
      <c r="E846" t="s">
        <v>12</v>
      </c>
      <c r="F846" s="2">
        <v>5422.0219999999999</v>
      </c>
    </row>
    <row r="847" spans="1:6" x14ac:dyDescent="0.25">
      <c r="A847" t="s">
        <v>24</v>
      </c>
      <c r="B847" t="s">
        <v>1</v>
      </c>
      <c r="C847" t="s">
        <v>50</v>
      </c>
      <c r="D847" t="s">
        <v>42</v>
      </c>
      <c r="E847" t="s">
        <v>13</v>
      </c>
      <c r="F847" s="2">
        <v>10997.78</v>
      </c>
    </row>
    <row r="848" spans="1:6" x14ac:dyDescent="0.25">
      <c r="A848" t="s">
        <v>24</v>
      </c>
      <c r="B848" t="s">
        <v>1</v>
      </c>
      <c r="C848" t="s">
        <v>50</v>
      </c>
      <c r="D848" t="s">
        <v>42</v>
      </c>
      <c r="E848" t="s">
        <v>14</v>
      </c>
      <c r="F848" s="2">
        <v>15916.763000000001</v>
      </c>
    </row>
    <row r="849" spans="1:6" x14ac:dyDescent="0.25">
      <c r="A849" t="s">
        <v>24</v>
      </c>
      <c r="B849" t="s">
        <v>1</v>
      </c>
      <c r="C849" t="s">
        <v>50</v>
      </c>
      <c r="D849" t="s">
        <v>42</v>
      </c>
      <c r="E849" t="s">
        <v>15</v>
      </c>
      <c r="F849" s="2">
        <v>398.44600000000003</v>
      </c>
    </row>
    <row r="850" spans="1:6" x14ac:dyDescent="0.25">
      <c r="A850" t="s">
        <v>24</v>
      </c>
      <c r="B850" t="s">
        <v>1</v>
      </c>
      <c r="C850" t="s">
        <v>50</v>
      </c>
      <c r="D850" t="s">
        <v>42</v>
      </c>
      <c r="E850" t="s">
        <v>16</v>
      </c>
      <c r="F850" s="2">
        <v>531.1</v>
      </c>
    </row>
    <row r="851" spans="1:6" x14ac:dyDescent="0.25">
      <c r="A851" t="s">
        <v>24</v>
      </c>
      <c r="B851" t="s">
        <v>1</v>
      </c>
      <c r="C851" t="s">
        <v>50</v>
      </c>
      <c r="D851" t="s">
        <v>42</v>
      </c>
      <c r="E851" t="s">
        <v>17</v>
      </c>
      <c r="F851" s="2">
        <v>0.64</v>
      </c>
    </row>
    <row r="852" spans="1:6" x14ac:dyDescent="0.25">
      <c r="A852" t="s">
        <v>24</v>
      </c>
      <c r="B852" t="s">
        <v>1</v>
      </c>
      <c r="C852" t="s">
        <v>50</v>
      </c>
      <c r="D852" t="s">
        <v>43</v>
      </c>
      <c r="E852" t="s">
        <v>8</v>
      </c>
      <c r="F852" s="1">
        <v>0</v>
      </c>
    </row>
    <row r="853" spans="1:6" x14ac:dyDescent="0.25">
      <c r="A853" t="s">
        <v>24</v>
      </c>
      <c r="B853" t="s">
        <v>1</v>
      </c>
      <c r="C853" t="s">
        <v>50</v>
      </c>
      <c r="D853" t="s">
        <v>43</v>
      </c>
      <c r="E853" t="s">
        <v>9</v>
      </c>
      <c r="F853" s="1">
        <v>0</v>
      </c>
    </row>
    <row r="854" spans="1:6" x14ac:dyDescent="0.25">
      <c r="A854" t="s">
        <v>24</v>
      </c>
      <c r="B854" t="s">
        <v>1</v>
      </c>
      <c r="C854" t="s">
        <v>50</v>
      </c>
      <c r="D854" t="s">
        <v>43</v>
      </c>
      <c r="E854" t="s">
        <v>10</v>
      </c>
      <c r="F854" s="2">
        <v>-43.465000000000003</v>
      </c>
    </row>
    <row r="855" spans="1:6" x14ac:dyDescent="0.25">
      <c r="A855" t="s">
        <v>24</v>
      </c>
      <c r="B855" t="s">
        <v>1</v>
      </c>
      <c r="C855" t="s">
        <v>50</v>
      </c>
      <c r="D855" t="s">
        <v>43</v>
      </c>
      <c r="E855" t="s">
        <v>11</v>
      </c>
      <c r="F855" s="1">
        <v>0</v>
      </c>
    </row>
    <row r="856" spans="1:6" x14ac:dyDescent="0.25">
      <c r="A856" t="s">
        <v>24</v>
      </c>
      <c r="B856" t="s">
        <v>1</v>
      </c>
      <c r="C856" t="s">
        <v>50</v>
      </c>
      <c r="D856" t="s">
        <v>43</v>
      </c>
      <c r="E856" t="s">
        <v>12</v>
      </c>
      <c r="F856" s="1">
        <v>1791</v>
      </c>
    </row>
    <row r="857" spans="1:6" x14ac:dyDescent="0.25">
      <c r="A857" t="s">
        <v>24</v>
      </c>
      <c r="B857" t="s">
        <v>1</v>
      </c>
      <c r="C857" t="s">
        <v>50</v>
      </c>
      <c r="D857" t="s">
        <v>43</v>
      </c>
      <c r="E857" t="s">
        <v>13</v>
      </c>
      <c r="F857" s="1">
        <v>0</v>
      </c>
    </row>
    <row r="858" spans="1:6" x14ac:dyDescent="0.25">
      <c r="A858" t="s">
        <v>24</v>
      </c>
      <c r="B858" t="s">
        <v>1</v>
      </c>
      <c r="C858" t="s">
        <v>50</v>
      </c>
      <c r="D858" t="s">
        <v>43</v>
      </c>
      <c r="E858" t="s">
        <v>14</v>
      </c>
      <c r="F858" s="1">
        <v>0</v>
      </c>
    </row>
    <row r="859" spans="1:6" x14ac:dyDescent="0.25">
      <c r="A859" t="s">
        <v>24</v>
      </c>
      <c r="B859" t="s">
        <v>1</v>
      </c>
      <c r="C859" t="s">
        <v>50</v>
      </c>
      <c r="D859" t="s">
        <v>43</v>
      </c>
      <c r="E859" t="s">
        <v>15</v>
      </c>
      <c r="F859" s="2">
        <v>127.414</v>
      </c>
    </row>
    <row r="860" spans="1:6" x14ac:dyDescent="0.25">
      <c r="A860" t="s">
        <v>24</v>
      </c>
      <c r="B860" t="s">
        <v>1</v>
      </c>
      <c r="C860" t="s">
        <v>50</v>
      </c>
      <c r="D860" t="s">
        <v>43</v>
      </c>
      <c r="E860" t="s">
        <v>16</v>
      </c>
      <c r="F860" s="1">
        <v>0</v>
      </c>
    </row>
    <row r="861" spans="1:6" x14ac:dyDescent="0.25">
      <c r="A861" t="s">
        <v>24</v>
      </c>
      <c r="B861" t="s">
        <v>1</v>
      </c>
      <c r="C861" t="s">
        <v>50</v>
      </c>
      <c r="D861" t="s">
        <v>43</v>
      </c>
      <c r="E861" t="s">
        <v>17</v>
      </c>
      <c r="F861" s="2">
        <v>331.27600000000001</v>
      </c>
    </row>
    <row r="862" spans="1:6" x14ac:dyDescent="0.25">
      <c r="A862" t="s">
        <v>24</v>
      </c>
      <c r="B862" t="s">
        <v>1</v>
      </c>
      <c r="C862" t="s">
        <v>50</v>
      </c>
      <c r="D862" t="s">
        <v>44</v>
      </c>
      <c r="E862" t="s">
        <v>8</v>
      </c>
      <c r="F862" s="1">
        <v>0</v>
      </c>
    </row>
    <row r="863" spans="1:6" x14ac:dyDescent="0.25">
      <c r="A863" t="s">
        <v>24</v>
      </c>
      <c r="B863" t="s">
        <v>1</v>
      </c>
      <c r="C863" t="s">
        <v>50</v>
      </c>
      <c r="D863" t="s">
        <v>44</v>
      </c>
      <c r="E863" t="s">
        <v>9</v>
      </c>
      <c r="F863" s="1">
        <v>0</v>
      </c>
    </row>
    <row r="864" spans="1:6" x14ac:dyDescent="0.25">
      <c r="A864" t="s">
        <v>24</v>
      </c>
      <c r="B864" t="s">
        <v>1</v>
      </c>
      <c r="C864" t="s">
        <v>50</v>
      </c>
      <c r="D864" t="s">
        <v>44</v>
      </c>
      <c r="E864" t="s">
        <v>10</v>
      </c>
      <c r="F864" s="1">
        <v>0</v>
      </c>
    </row>
    <row r="865" spans="1:6" x14ac:dyDescent="0.25">
      <c r="A865" t="s">
        <v>24</v>
      </c>
      <c r="B865" t="s">
        <v>1</v>
      </c>
      <c r="C865" t="s">
        <v>50</v>
      </c>
      <c r="D865" t="s">
        <v>44</v>
      </c>
      <c r="E865" t="s">
        <v>11</v>
      </c>
      <c r="F865" s="1">
        <v>0</v>
      </c>
    </row>
    <row r="866" spans="1:6" x14ac:dyDescent="0.25">
      <c r="A866" t="s">
        <v>24</v>
      </c>
      <c r="B866" t="s">
        <v>1</v>
      </c>
      <c r="C866" t="s">
        <v>50</v>
      </c>
      <c r="D866" t="s">
        <v>44</v>
      </c>
      <c r="E866" t="s">
        <v>12</v>
      </c>
      <c r="F866" s="1">
        <v>0</v>
      </c>
    </row>
    <row r="867" spans="1:6" x14ac:dyDescent="0.25">
      <c r="A867" t="s">
        <v>24</v>
      </c>
      <c r="B867" t="s">
        <v>1</v>
      </c>
      <c r="C867" t="s">
        <v>50</v>
      </c>
      <c r="D867" t="s">
        <v>44</v>
      </c>
      <c r="E867" t="s">
        <v>13</v>
      </c>
      <c r="F867" s="1">
        <v>0</v>
      </c>
    </row>
    <row r="868" spans="1:6" x14ac:dyDescent="0.25">
      <c r="A868" t="s">
        <v>24</v>
      </c>
      <c r="B868" t="s">
        <v>1</v>
      </c>
      <c r="C868" t="s">
        <v>50</v>
      </c>
      <c r="D868" t="s">
        <v>44</v>
      </c>
      <c r="E868" t="s">
        <v>14</v>
      </c>
      <c r="F868" s="1">
        <v>0</v>
      </c>
    </row>
    <row r="869" spans="1:6" x14ac:dyDescent="0.25">
      <c r="A869" t="s">
        <v>24</v>
      </c>
      <c r="B869" t="s">
        <v>1</v>
      </c>
      <c r="C869" t="s">
        <v>50</v>
      </c>
      <c r="D869" t="s">
        <v>44</v>
      </c>
      <c r="E869" t="s">
        <v>15</v>
      </c>
      <c r="F869" s="1">
        <v>0</v>
      </c>
    </row>
    <row r="870" spans="1:6" x14ac:dyDescent="0.25">
      <c r="A870" t="s">
        <v>24</v>
      </c>
      <c r="B870" t="s">
        <v>1</v>
      </c>
      <c r="C870" t="s">
        <v>50</v>
      </c>
      <c r="D870" t="s">
        <v>44</v>
      </c>
      <c r="E870" t="s">
        <v>16</v>
      </c>
      <c r="F870" s="1">
        <v>0</v>
      </c>
    </row>
    <row r="871" spans="1:6" x14ac:dyDescent="0.25">
      <c r="A871" t="s">
        <v>24</v>
      </c>
      <c r="B871" t="s">
        <v>1</v>
      </c>
      <c r="C871" t="s">
        <v>50</v>
      </c>
      <c r="D871" t="s">
        <v>44</v>
      </c>
      <c r="E871" t="s">
        <v>17</v>
      </c>
      <c r="F871" s="1">
        <v>0</v>
      </c>
    </row>
    <row r="872" spans="1:6" x14ac:dyDescent="0.25">
      <c r="A872" t="s">
        <v>24</v>
      </c>
      <c r="B872" t="s">
        <v>1</v>
      </c>
      <c r="C872" t="s">
        <v>50</v>
      </c>
      <c r="D872" t="s">
        <v>45</v>
      </c>
      <c r="E872" t="s">
        <v>8</v>
      </c>
      <c r="F872" s="1">
        <v>0</v>
      </c>
    </row>
    <row r="873" spans="1:6" x14ac:dyDescent="0.25">
      <c r="A873" t="s">
        <v>24</v>
      </c>
      <c r="B873" t="s">
        <v>1</v>
      </c>
      <c r="C873" t="s">
        <v>50</v>
      </c>
      <c r="D873" t="s">
        <v>45</v>
      </c>
      <c r="E873" t="s">
        <v>9</v>
      </c>
      <c r="F873" s="1">
        <v>0</v>
      </c>
    </row>
    <row r="874" spans="1:6" x14ac:dyDescent="0.25">
      <c r="A874" t="s">
        <v>24</v>
      </c>
      <c r="B874" t="s">
        <v>1</v>
      </c>
      <c r="C874" t="s">
        <v>50</v>
      </c>
      <c r="D874" t="s">
        <v>45</v>
      </c>
      <c r="E874" t="s">
        <v>10</v>
      </c>
      <c r="F874" s="1">
        <v>0</v>
      </c>
    </row>
    <row r="875" spans="1:6" x14ac:dyDescent="0.25">
      <c r="A875" t="s">
        <v>24</v>
      </c>
      <c r="B875" t="s">
        <v>1</v>
      </c>
      <c r="C875" t="s">
        <v>50</v>
      </c>
      <c r="D875" t="s">
        <v>45</v>
      </c>
      <c r="E875" t="s">
        <v>11</v>
      </c>
      <c r="F875" s="1">
        <v>0</v>
      </c>
    </row>
    <row r="876" spans="1:6" x14ac:dyDescent="0.25">
      <c r="A876" t="s">
        <v>24</v>
      </c>
      <c r="B876" t="s">
        <v>1</v>
      </c>
      <c r="C876" t="s">
        <v>50</v>
      </c>
      <c r="D876" t="s">
        <v>45</v>
      </c>
      <c r="E876" t="s">
        <v>12</v>
      </c>
      <c r="F876" s="1">
        <v>0</v>
      </c>
    </row>
    <row r="877" spans="1:6" x14ac:dyDescent="0.25">
      <c r="A877" t="s">
        <v>24</v>
      </c>
      <c r="B877" t="s">
        <v>1</v>
      </c>
      <c r="C877" t="s">
        <v>50</v>
      </c>
      <c r="D877" t="s">
        <v>45</v>
      </c>
      <c r="E877" t="s">
        <v>13</v>
      </c>
      <c r="F877" s="1">
        <v>0</v>
      </c>
    </row>
    <row r="878" spans="1:6" x14ac:dyDescent="0.25">
      <c r="A878" t="s">
        <v>24</v>
      </c>
      <c r="B878" t="s">
        <v>1</v>
      </c>
      <c r="C878" t="s">
        <v>50</v>
      </c>
      <c r="D878" t="s">
        <v>45</v>
      </c>
      <c r="E878" t="s">
        <v>14</v>
      </c>
      <c r="F878" s="1">
        <v>0</v>
      </c>
    </row>
    <row r="879" spans="1:6" x14ac:dyDescent="0.25">
      <c r="A879" t="s">
        <v>24</v>
      </c>
      <c r="B879" t="s">
        <v>1</v>
      </c>
      <c r="C879" t="s">
        <v>50</v>
      </c>
      <c r="D879" t="s">
        <v>45</v>
      </c>
      <c r="E879" t="s">
        <v>15</v>
      </c>
      <c r="F879" s="1">
        <v>0</v>
      </c>
    </row>
    <row r="880" spans="1:6" x14ac:dyDescent="0.25">
      <c r="A880" t="s">
        <v>24</v>
      </c>
      <c r="B880" t="s">
        <v>1</v>
      </c>
      <c r="C880" t="s">
        <v>50</v>
      </c>
      <c r="D880" t="s">
        <v>45</v>
      </c>
      <c r="E880" t="s">
        <v>16</v>
      </c>
      <c r="F880" s="1">
        <v>0</v>
      </c>
    </row>
    <row r="881" spans="1:6" x14ac:dyDescent="0.25">
      <c r="A881" t="s">
        <v>24</v>
      </c>
      <c r="B881" t="s">
        <v>1</v>
      </c>
      <c r="C881" t="s">
        <v>50</v>
      </c>
      <c r="D881" t="s">
        <v>45</v>
      </c>
      <c r="E881" t="s">
        <v>17</v>
      </c>
      <c r="F881" s="1">
        <v>0</v>
      </c>
    </row>
    <row r="882" spans="1:6" x14ac:dyDescent="0.25">
      <c r="A882" t="s">
        <v>24</v>
      </c>
      <c r="B882" t="s">
        <v>1</v>
      </c>
      <c r="C882" t="s">
        <v>51</v>
      </c>
      <c r="D882" t="s">
        <v>42</v>
      </c>
      <c r="E882" t="s">
        <v>8</v>
      </c>
      <c r="F882" s="1">
        <v>0</v>
      </c>
    </row>
    <row r="883" spans="1:6" x14ac:dyDescent="0.25">
      <c r="A883" t="s">
        <v>24</v>
      </c>
      <c r="B883" t="s">
        <v>1</v>
      </c>
      <c r="C883" t="s">
        <v>51</v>
      </c>
      <c r="D883" t="s">
        <v>42</v>
      </c>
      <c r="E883" t="s">
        <v>9</v>
      </c>
      <c r="F883" s="1">
        <v>302</v>
      </c>
    </row>
    <row r="884" spans="1:6" x14ac:dyDescent="0.25">
      <c r="A884" t="s">
        <v>24</v>
      </c>
      <c r="B884" t="s">
        <v>1</v>
      </c>
      <c r="C884" t="s">
        <v>51</v>
      </c>
      <c r="D884" t="s">
        <v>42</v>
      </c>
      <c r="E884" t="s">
        <v>10</v>
      </c>
      <c r="F884" s="1">
        <v>0</v>
      </c>
    </row>
    <row r="885" spans="1:6" x14ac:dyDescent="0.25">
      <c r="A885" t="s">
        <v>24</v>
      </c>
      <c r="B885" t="s">
        <v>1</v>
      </c>
      <c r="C885" t="s">
        <v>51</v>
      </c>
      <c r="D885" t="s">
        <v>42</v>
      </c>
      <c r="E885" t="s">
        <v>11</v>
      </c>
      <c r="F885" s="1">
        <v>0</v>
      </c>
    </row>
    <row r="886" spans="1:6" x14ac:dyDescent="0.25">
      <c r="A886" t="s">
        <v>24</v>
      </c>
      <c r="B886" t="s">
        <v>1</v>
      </c>
      <c r="C886" t="s">
        <v>51</v>
      </c>
      <c r="D886" t="s">
        <v>42</v>
      </c>
      <c r="E886" t="s">
        <v>12</v>
      </c>
      <c r="F886" s="1">
        <v>0</v>
      </c>
    </row>
    <row r="887" spans="1:6" x14ac:dyDescent="0.25">
      <c r="A887" t="s">
        <v>24</v>
      </c>
      <c r="B887" t="s">
        <v>1</v>
      </c>
      <c r="C887" t="s">
        <v>51</v>
      </c>
      <c r="D887" t="s">
        <v>42</v>
      </c>
      <c r="E887" t="s">
        <v>13</v>
      </c>
      <c r="F887" s="1">
        <v>-300</v>
      </c>
    </row>
    <row r="888" spans="1:6" x14ac:dyDescent="0.25">
      <c r="A888" t="s">
        <v>24</v>
      </c>
      <c r="B888" t="s">
        <v>1</v>
      </c>
      <c r="C888" t="s">
        <v>51</v>
      </c>
      <c r="D888" t="s">
        <v>42</v>
      </c>
      <c r="E888" t="s">
        <v>14</v>
      </c>
      <c r="F888" s="1">
        <v>0</v>
      </c>
    </row>
    <row r="889" spans="1:6" x14ac:dyDescent="0.25">
      <c r="A889" t="s">
        <v>24</v>
      </c>
      <c r="B889" t="s">
        <v>1</v>
      </c>
      <c r="C889" t="s">
        <v>51</v>
      </c>
      <c r="D889" t="s">
        <v>42</v>
      </c>
      <c r="E889" t="s">
        <v>15</v>
      </c>
      <c r="F889" s="1">
        <v>0</v>
      </c>
    </row>
    <row r="890" spans="1:6" x14ac:dyDescent="0.25">
      <c r="A890" t="s">
        <v>24</v>
      </c>
      <c r="B890" t="s">
        <v>1</v>
      </c>
      <c r="C890" t="s">
        <v>51</v>
      </c>
      <c r="D890" t="s">
        <v>42</v>
      </c>
      <c r="E890" t="s">
        <v>16</v>
      </c>
      <c r="F890" s="1">
        <v>0</v>
      </c>
    </row>
    <row r="891" spans="1:6" x14ac:dyDescent="0.25">
      <c r="A891" t="s">
        <v>24</v>
      </c>
      <c r="B891" t="s">
        <v>1</v>
      </c>
      <c r="C891" t="s">
        <v>51</v>
      </c>
      <c r="D891" t="s">
        <v>42</v>
      </c>
      <c r="E891" t="s">
        <v>17</v>
      </c>
      <c r="F891" s="1">
        <v>0</v>
      </c>
    </row>
    <row r="892" spans="1:6" x14ac:dyDescent="0.25">
      <c r="A892" t="s">
        <v>24</v>
      </c>
      <c r="B892" t="s">
        <v>1</v>
      </c>
      <c r="C892" t="s">
        <v>51</v>
      </c>
      <c r="D892" t="s">
        <v>43</v>
      </c>
      <c r="E892" t="s">
        <v>8</v>
      </c>
      <c r="F892" s="1">
        <v>0</v>
      </c>
    </row>
    <row r="893" spans="1:6" x14ac:dyDescent="0.25">
      <c r="A893" t="s">
        <v>24</v>
      </c>
      <c r="B893" t="s">
        <v>1</v>
      </c>
      <c r="C893" t="s">
        <v>51</v>
      </c>
      <c r="D893" t="s">
        <v>43</v>
      </c>
      <c r="E893" t="s">
        <v>9</v>
      </c>
      <c r="F893" s="2">
        <v>6790.6959999999999</v>
      </c>
    </row>
    <row r="894" spans="1:6" x14ac:dyDescent="0.25">
      <c r="A894" t="s">
        <v>24</v>
      </c>
      <c r="B894" t="s">
        <v>1</v>
      </c>
      <c r="C894" t="s">
        <v>51</v>
      </c>
      <c r="D894" t="s">
        <v>43</v>
      </c>
      <c r="E894" t="s">
        <v>10</v>
      </c>
      <c r="F894" s="2">
        <v>1332.739</v>
      </c>
    </row>
    <row r="895" spans="1:6" x14ac:dyDescent="0.25">
      <c r="A895" t="s">
        <v>24</v>
      </c>
      <c r="B895" t="s">
        <v>1</v>
      </c>
      <c r="C895" t="s">
        <v>51</v>
      </c>
      <c r="D895" t="s">
        <v>43</v>
      </c>
      <c r="E895" t="s">
        <v>11</v>
      </c>
      <c r="F895" s="2">
        <v>7238.8440000000001</v>
      </c>
    </row>
    <row r="896" spans="1:6" x14ac:dyDescent="0.25">
      <c r="A896" t="s">
        <v>24</v>
      </c>
      <c r="B896" t="s">
        <v>1</v>
      </c>
      <c r="C896" t="s">
        <v>51</v>
      </c>
      <c r="D896" t="s">
        <v>43</v>
      </c>
      <c r="E896" t="s">
        <v>12</v>
      </c>
      <c r="F896" s="2">
        <v>2285.2289999999998</v>
      </c>
    </row>
    <row r="897" spans="1:6" x14ac:dyDescent="0.25">
      <c r="A897" t="s">
        <v>24</v>
      </c>
      <c r="B897" t="s">
        <v>1</v>
      </c>
      <c r="C897" t="s">
        <v>51</v>
      </c>
      <c r="D897" t="s">
        <v>43</v>
      </c>
      <c r="E897" t="s">
        <v>13</v>
      </c>
      <c r="F897" s="2">
        <v>4180.5320000000002</v>
      </c>
    </row>
    <row r="898" spans="1:6" x14ac:dyDescent="0.25">
      <c r="A898" t="s">
        <v>24</v>
      </c>
      <c r="B898" t="s">
        <v>1</v>
      </c>
      <c r="C898" t="s">
        <v>51</v>
      </c>
      <c r="D898" t="s">
        <v>43</v>
      </c>
      <c r="E898" t="s">
        <v>14</v>
      </c>
      <c r="F898" s="2">
        <v>4386.5510000000004</v>
      </c>
    </row>
    <row r="899" spans="1:6" x14ac:dyDescent="0.25">
      <c r="A899" t="s">
        <v>24</v>
      </c>
      <c r="B899" t="s">
        <v>1</v>
      </c>
      <c r="C899" t="s">
        <v>51</v>
      </c>
      <c r="D899" t="s">
        <v>43</v>
      </c>
      <c r="E899" t="s">
        <v>15</v>
      </c>
      <c r="F899" s="1">
        <v>0</v>
      </c>
    </row>
    <row r="900" spans="1:6" x14ac:dyDescent="0.25">
      <c r="A900" t="s">
        <v>24</v>
      </c>
      <c r="B900" t="s">
        <v>1</v>
      </c>
      <c r="C900" t="s">
        <v>51</v>
      </c>
      <c r="D900" t="s">
        <v>43</v>
      </c>
      <c r="E900" t="s">
        <v>16</v>
      </c>
      <c r="F900" s="1">
        <v>0</v>
      </c>
    </row>
    <row r="901" spans="1:6" x14ac:dyDescent="0.25">
      <c r="A901" t="s">
        <v>24</v>
      </c>
      <c r="B901" t="s">
        <v>1</v>
      </c>
      <c r="C901" t="s">
        <v>51</v>
      </c>
      <c r="D901" t="s">
        <v>43</v>
      </c>
      <c r="E901" t="s">
        <v>17</v>
      </c>
      <c r="F901" s="1">
        <v>0</v>
      </c>
    </row>
    <row r="902" spans="1:6" x14ac:dyDescent="0.25">
      <c r="A902" t="s">
        <v>24</v>
      </c>
      <c r="B902" t="s">
        <v>1</v>
      </c>
      <c r="C902" t="s">
        <v>51</v>
      </c>
      <c r="D902" t="s">
        <v>44</v>
      </c>
      <c r="E902" t="s">
        <v>8</v>
      </c>
      <c r="F902" s="1">
        <v>0</v>
      </c>
    </row>
    <row r="903" spans="1:6" x14ac:dyDescent="0.25">
      <c r="A903" t="s">
        <v>24</v>
      </c>
      <c r="B903" t="s">
        <v>1</v>
      </c>
      <c r="C903" t="s">
        <v>51</v>
      </c>
      <c r="D903" t="s">
        <v>44</v>
      </c>
      <c r="E903" t="s">
        <v>9</v>
      </c>
      <c r="F903" s="1">
        <v>0</v>
      </c>
    </row>
    <row r="904" spans="1:6" x14ac:dyDescent="0.25">
      <c r="A904" t="s">
        <v>24</v>
      </c>
      <c r="B904" t="s">
        <v>1</v>
      </c>
      <c r="C904" t="s">
        <v>51</v>
      </c>
      <c r="D904" t="s">
        <v>44</v>
      </c>
      <c r="E904" t="s">
        <v>10</v>
      </c>
      <c r="F904" s="1">
        <v>0</v>
      </c>
    </row>
    <row r="905" spans="1:6" x14ac:dyDescent="0.25">
      <c r="A905" t="s">
        <v>24</v>
      </c>
      <c r="B905" t="s">
        <v>1</v>
      </c>
      <c r="C905" t="s">
        <v>51</v>
      </c>
      <c r="D905" t="s">
        <v>44</v>
      </c>
      <c r="E905" t="s">
        <v>11</v>
      </c>
      <c r="F905" s="1">
        <v>0</v>
      </c>
    </row>
    <row r="906" spans="1:6" x14ac:dyDescent="0.25">
      <c r="A906" t="s">
        <v>24</v>
      </c>
      <c r="B906" t="s">
        <v>1</v>
      </c>
      <c r="C906" t="s">
        <v>51</v>
      </c>
      <c r="D906" t="s">
        <v>44</v>
      </c>
      <c r="E906" t="s">
        <v>12</v>
      </c>
      <c r="F906" s="1">
        <v>0</v>
      </c>
    </row>
    <row r="907" spans="1:6" x14ac:dyDescent="0.25">
      <c r="A907" t="s">
        <v>24</v>
      </c>
      <c r="B907" t="s">
        <v>1</v>
      </c>
      <c r="C907" t="s">
        <v>51</v>
      </c>
      <c r="D907" t="s">
        <v>44</v>
      </c>
      <c r="E907" t="s">
        <v>13</v>
      </c>
      <c r="F907" s="1">
        <v>0</v>
      </c>
    </row>
    <row r="908" spans="1:6" x14ac:dyDescent="0.25">
      <c r="A908" t="s">
        <v>24</v>
      </c>
      <c r="B908" t="s">
        <v>1</v>
      </c>
      <c r="C908" t="s">
        <v>51</v>
      </c>
      <c r="D908" t="s">
        <v>44</v>
      </c>
      <c r="E908" t="s">
        <v>14</v>
      </c>
      <c r="F908" s="1">
        <v>0</v>
      </c>
    </row>
    <row r="909" spans="1:6" x14ac:dyDescent="0.25">
      <c r="A909" t="s">
        <v>24</v>
      </c>
      <c r="B909" t="s">
        <v>1</v>
      </c>
      <c r="C909" t="s">
        <v>51</v>
      </c>
      <c r="D909" t="s">
        <v>44</v>
      </c>
      <c r="E909" t="s">
        <v>15</v>
      </c>
      <c r="F909" s="1">
        <v>0</v>
      </c>
    </row>
    <row r="910" spans="1:6" x14ac:dyDescent="0.25">
      <c r="A910" t="s">
        <v>24</v>
      </c>
      <c r="B910" t="s">
        <v>1</v>
      </c>
      <c r="C910" t="s">
        <v>51</v>
      </c>
      <c r="D910" t="s">
        <v>44</v>
      </c>
      <c r="E910" t="s">
        <v>16</v>
      </c>
      <c r="F910" s="1">
        <v>0</v>
      </c>
    </row>
    <row r="911" spans="1:6" x14ac:dyDescent="0.25">
      <c r="A911" t="s">
        <v>24</v>
      </c>
      <c r="B911" t="s">
        <v>1</v>
      </c>
      <c r="C911" t="s">
        <v>51</v>
      </c>
      <c r="D911" t="s">
        <v>44</v>
      </c>
      <c r="E911" t="s">
        <v>17</v>
      </c>
      <c r="F911" s="1">
        <v>0</v>
      </c>
    </row>
    <row r="912" spans="1:6" x14ac:dyDescent="0.25">
      <c r="A912" t="s">
        <v>24</v>
      </c>
      <c r="B912" t="s">
        <v>1</v>
      </c>
      <c r="C912" t="s">
        <v>51</v>
      </c>
      <c r="D912" t="s">
        <v>45</v>
      </c>
      <c r="E912" t="s">
        <v>8</v>
      </c>
      <c r="F912" s="1">
        <v>0</v>
      </c>
    </row>
    <row r="913" spans="1:6" x14ac:dyDescent="0.25">
      <c r="A913" t="s">
        <v>24</v>
      </c>
      <c r="B913" t="s">
        <v>1</v>
      </c>
      <c r="C913" t="s">
        <v>51</v>
      </c>
      <c r="D913" t="s">
        <v>45</v>
      </c>
      <c r="E913" t="s">
        <v>9</v>
      </c>
      <c r="F913" s="1">
        <v>0</v>
      </c>
    </row>
    <row r="914" spans="1:6" x14ac:dyDescent="0.25">
      <c r="A914" t="s">
        <v>24</v>
      </c>
      <c r="B914" t="s">
        <v>1</v>
      </c>
      <c r="C914" t="s">
        <v>51</v>
      </c>
      <c r="D914" t="s">
        <v>45</v>
      </c>
      <c r="E914" t="s">
        <v>10</v>
      </c>
      <c r="F914" s="1">
        <v>0</v>
      </c>
    </row>
    <row r="915" spans="1:6" x14ac:dyDescent="0.25">
      <c r="A915" t="s">
        <v>24</v>
      </c>
      <c r="B915" t="s">
        <v>1</v>
      </c>
      <c r="C915" t="s">
        <v>51</v>
      </c>
      <c r="D915" t="s">
        <v>45</v>
      </c>
      <c r="E915" t="s">
        <v>11</v>
      </c>
      <c r="F915" s="1">
        <v>0</v>
      </c>
    </row>
    <row r="916" spans="1:6" x14ac:dyDescent="0.25">
      <c r="A916" t="s">
        <v>24</v>
      </c>
      <c r="B916" t="s">
        <v>1</v>
      </c>
      <c r="C916" t="s">
        <v>51</v>
      </c>
      <c r="D916" t="s">
        <v>45</v>
      </c>
      <c r="E916" t="s">
        <v>12</v>
      </c>
      <c r="F916" s="1">
        <v>0</v>
      </c>
    </row>
    <row r="917" spans="1:6" x14ac:dyDescent="0.25">
      <c r="A917" t="s">
        <v>24</v>
      </c>
      <c r="B917" t="s">
        <v>1</v>
      </c>
      <c r="C917" t="s">
        <v>51</v>
      </c>
      <c r="D917" t="s">
        <v>45</v>
      </c>
      <c r="E917" t="s">
        <v>13</v>
      </c>
      <c r="F917" s="1">
        <v>0</v>
      </c>
    </row>
    <row r="918" spans="1:6" x14ac:dyDescent="0.25">
      <c r="A918" t="s">
        <v>24</v>
      </c>
      <c r="B918" t="s">
        <v>1</v>
      </c>
      <c r="C918" t="s">
        <v>51</v>
      </c>
      <c r="D918" t="s">
        <v>45</v>
      </c>
      <c r="E918" t="s">
        <v>14</v>
      </c>
      <c r="F918" s="1">
        <v>0</v>
      </c>
    </row>
    <row r="919" spans="1:6" x14ac:dyDescent="0.25">
      <c r="A919" t="s">
        <v>24</v>
      </c>
      <c r="B919" t="s">
        <v>1</v>
      </c>
      <c r="C919" t="s">
        <v>51</v>
      </c>
      <c r="D919" t="s">
        <v>45</v>
      </c>
      <c r="E919" t="s">
        <v>15</v>
      </c>
      <c r="F919" s="1">
        <v>0</v>
      </c>
    </row>
    <row r="920" spans="1:6" x14ac:dyDescent="0.25">
      <c r="A920" t="s">
        <v>24</v>
      </c>
      <c r="B920" t="s">
        <v>1</v>
      </c>
      <c r="C920" t="s">
        <v>51</v>
      </c>
      <c r="D920" t="s">
        <v>45</v>
      </c>
      <c r="E920" t="s">
        <v>16</v>
      </c>
      <c r="F920" s="1">
        <v>0</v>
      </c>
    </row>
    <row r="921" spans="1:6" x14ac:dyDescent="0.25">
      <c r="A921" t="s">
        <v>24</v>
      </c>
      <c r="B921" t="s">
        <v>1</v>
      </c>
      <c r="C921" t="s">
        <v>51</v>
      </c>
      <c r="D921" t="s">
        <v>45</v>
      </c>
      <c r="E921" t="s">
        <v>17</v>
      </c>
      <c r="F921" s="1">
        <v>0</v>
      </c>
    </row>
    <row r="922" spans="1:6" x14ac:dyDescent="0.25">
      <c r="A922" t="s">
        <v>24</v>
      </c>
      <c r="B922" t="s">
        <v>1</v>
      </c>
      <c r="C922" t="s">
        <v>52</v>
      </c>
      <c r="D922" t="s">
        <v>42</v>
      </c>
      <c r="E922" t="s">
        <v>8</v>
      </c>
      <c r="F922" s="1">
        <v>0</v>
      </c>
    </row>
    <row r="923" spans="1:6" x14ac:dyDescent="0.25">
      <c r="A923" t="s">
        <v>24</v>
      </c>
      <c r="B923" t="s">
        <v>1</v>
      </c>
      <c r="C923" t="s">
        <v>52</v>
      </c>
      <c r="D923" t="s">
        <v>42</v>
      </c>
      <c r="E923" t="s">
        <v>9</v>
      </c>
      <c r="F923" s="2">
        <v>-481.10500000000002</v>
      </c>
    </row>
    <row r="924" spans="1:6" x14ac:dyDescent="0.25">
      <c r="A924" t="s">
        <v>24</v>
      </c>
      <c r="B924" t="s">
        <v>1</v>
      </c>
      <c r="C924" t="s">
        <v>52</v>
      </c>
      <c r="D924" t="s">
        <v>42</v>
      </c>
      <c r="E924" t="s">
        <v>10</v>
      </c>
      <c r="F924" s="2">
        <v>-35.709000000000003</v>
      </c>
    </row>
    <row r="925" spans="1:6" x14ac:dyDescent="0.25">
      <c r="A925" t="s">
        <v>24</v>
      </c>
      <c r="B925" t="s">
        <v>1</v>
      </c>
      <c r="C925" t="s">
        <v>52</v>
      </c>
      <c r="D925" t="s">
        <v>42</v>
      </c>
      <c r="E925" t="s">
        <v>11</v>
      </c>
      <c r="F925" s="2">
        <v>-719.72299999999996</v>
      </c>
    </row>
    <row r="926" spans="1:6" x14ac:dyDescent="0.25">
      <c r="A926" t="s">
        <v>24</v>
      </c>
      <c r="B926" t="s">
        <v>1</v>
      </c>
      <c r="C926" t="s">
        <v>52</v>
      </c>
      <c r="D926" t="s">
        <v>42</v>
      </c>
      <c r="E926" t="s">
        <v>12</v>
      </c>
      <c r="F926" s="2">
        <v>-1910.5889999999999</v>
      </c>
    </row>
    <row r="927" spans="1:6" x14ac:dyDescent="0.25">
      <c r="A927" t="s">
        <v>24</v>
      </c>
      <c r="B927" t="s">
        <v>1</v>
      </c>
      <c r="C927" t="s">
        <v>52</v>
      </c>
      <c r="D927" t="s">
        <v>42</v>
      </c>
      <c r="E927" t="s">
        <v>13</v>
      </c>
      <c r="F927" s="2">
        <v>-103.404</v>
      </c>
    </row>
    <row r="928" spans="1:6" x14ac:dyDescent="0.25">
      <c r="A928" t="s">
        <v>24</v>
      </c>
      <c r="B928" t="s">
        <v>1</v>
      </c>
      <c r="C928" t="s">
        <v>52</v>
      </c>
      <c r="D928" t="s">
        <v>42</v>
      </c>
      <c r="E928" t="s">
        <v>14</v>
      </c>
      <c r="F928" s="2">
        <v>-324.82</v>
      </c>
    </row>
    <row r="929" spans="1:6" x14ac:dyDescent="0.25">
      <c r="A929" t="s">
        <v>24</v>
      </c>
      <c r="B929" t="s">
        <v>1</v>
      </c>
      <c r="C929" t="s">
        <v>52</v>
      </c>
      <c r="D929" t="s">
        <v>42</v>
      </c>
      <c r="E929" t="s">
        <v>15</v>
      </c>
      <c r="F929" s="2">
        <v>-1.6E-2</v>
      </c>
    </row>
    <row r="930" spans="1:6" x14ac:dyDescent="0.25">
      <c r="A930" t="s">
        <v>24</v>
      </c>
      <c r="B930" t="s">
        <v>1</v>
      </c>
      <c r="C930" t="s">
        <v>52</v>
      </c>
      <c r="D930" t="s">
        <v>42</v>
      </c>
      <c r="E930" t="s">
        <v>16</v>
      </c>
      <c r="F930" s="2">
        <v>63.186</v>
      </c>
    </row>
    <row r="931" spans="1:6" x14ac:dyDescent="0.25">
      <c r="A931" t="s">
        <v>24</v>
      </c>
      <c r="B931" t="s">
        <v>1</v>
      </c>
      <c r="C931" t="s">
        <v>52</v>
      </c>
      <c r="D931" t="s">
        <v>42</v>
      </c>
      <c r="E931" t="s">
        <v>17</v>
      </c>
      <c r="F931" s="2">
        <v>23.291</v>
      </c>
    </row>
    <row r="932" spans="1:6" x14ac:dyDescent="0.25">
      <c r="A932" t="s">
        <v>24</v>
      </c>
      <c r="B932" t="s">
        <v>1</v>
      </c>
      <c r="C932" t="s">
        <v>52</v>
      </c>
      <c r="D932" t="s">
        <v>43</v>
      </c>
      <c r="E932" t="s">
        <v>8</v>
      </c>
      <c r="F932" s="1">
        <v>0</v>
      </c>
    </row>
    <row r="933" spans="1:6" x14ac:dyDescent="0.25">
      <c r="A933" t="s">
        <v>24</v>
      </c>
      <c r="B933" t="s">
        <v>1</v>
      </c>
      <c r="C933" t="s">
        <v>52</v>
      </c>
      <c r="D933" t="s">
        <v>43</v>
      </c>
      <c r="E933" t="s">
        <v>9</v>
      </c>
      <c r="F933" s="1">
        <v>0</v>
      </c>
    </row>
    <row r="934" spans="1:6" x14ac:dyDescent="0.25">
      <c r="A934" t="s">
        <v>24</v>
      </c>
      <c r="B934" t="s">
        <v>1</v>
      </c>
      <c r="C934" t="s">
        <v>52</v>
      </c>
      <c r="D934" t="s">
        <v>43</v>
      </c>
      <c r="E934" t="s">
        <v>10</v>
      </c>
      <c r="F934" s="1">
        <v>0</v>
      </c>
    </row>
    <row r="935" spans="1:6" x14ac:dyDescent="0.25">
      <c r="A935" t="s">
        <v>24</v>
      </c>
      <c r="B935" t="s">
        <v>1</v>
      </c>
      <c r="C935" t="s">
        <v>52</v>
      </c>
      <c r="D935" t="s">
        <v>43</v>
      </c>
      <c r="E935" t="s">
        <v>11</v>
      </c>
      <c r="F935" s="1">
        <v>0</v>
      </c>
    </row>
    <row r="936" spans="1:6" x14ac:dyDescent="0.25">
      <c r="A936" t="s">
        <v>24</v>
      </c>
      <c r="B936" t="s">
        <v>1</v>
      </c>
      <c r="C936" t="s">
        <v>52</v>
      </c>
      <c r="D936" t="s">
        <v>43</v>
      </c>
      <c r="E936" t="s">
        <v>12</v>
      </c>
      <c r="F936" s="1">
        <v>0</v>
      </c>
    </row>
    <row r="937" spans="1:6" x14ac:dyDescent="0.25">
      <c r="A937" t="s">
        <v>24</v>
      </c>
      <c r="B937" t="s">
        <v>1</v>
      </c>
      <c r="C937" t="s">
        <v>52</v>
      </c>
      <c r="D937" t="s">
        <v>43</v>
      </c>
      <c r="E937" t="s">
        <v>13</v>
      </c>
      <c r="F937" s="1">
        <v>0</v>
      </c>
    </row>
    <row r="938" spans="1:6" x14ac:dyDescent="0.25">
      <c r="A938" t="s">
        <v>24</v>
      </c>
      <c r="B938" t="s">
        <v>1</v>
      </c>
      <c r="C938" t="s">
        <v>52</v>
      </c>
      <c r="D938" t="s">
        <v>43</v>
      </c>
      <c r="E938" t="s">
        <v>14</v>
      </c>
      <c r="F938" s="1">
        <v>0</v>
      </c>
    </row>
    <row r="939" spans="1:6" x14ac:dyDescent="0.25">
      <c r="A939" t="s">
        <v>24</v>
      </c>
      <c r="B939" t="s">
        <v>1</v>
      </c>
      <c r="C939" t="s">
        <v>52</v>
      </c>
      <c r="D939" t="s">
        <v>43</v>
      </c>
      <c r="E939" t="s">
        <v>15</v>
      </c>
      <c r="F939" s="1">
        <v>0</v>
      </c>
    </row>
    <row r="940" spans="1:6" x14ac:dyDescent="0.25">
      <c r="A940" t="s">
        <v>24</v>
      </c>
      <c r="B940" t="s">
        <v>1</v>
      </c>
      <c r="C940" t="s">
        <v>52</v>
      </c>
      <c r="D940" t="s">
        <v>43</v>
      </c>
      <c r="E940" t="s">
        <v>16</v>
      </c>
      <c r="F940" s="1">
        <v>0</v>
      </c>
    </row>
    <row r="941" spans="1:6" x14ac:dyDescent="0.25">
      <c r="A941" t="s">
        <v>24</v>
      </c>
      <c r="B941" t="s">
        <v>1</v>
      </c>
      <c r="C941" t="s">
        <v>52</v>
      </c>
      <c r="D941" t="s">
        <v>43</v>
      </c>
      <c r="E941" t="s">
        <v>17</v>
      </c>
      <c r="F941" s="1">
        <v>0</v>
      </c>
    </row>
    <row r="942" spans="1:6" x14ac:dyDescent="0.25">
      <c r="A942" t="s">
        <v>24</v>
      </c>
      <c r="B942" t="s">
        <v>1</v>
      </c>
      <c r="C942" t="s">
        <v>52</v>
      </c>
      <c r="D942" t="s">
        <v>44</v>
      </c>
      <c r="E942" t="s">
        <v>8</v>
      </c>
      <c r="F942" s="1">
        <v>0</v>
      </c>
    </row>
    <row r="943" spans="1:6" x14ac:dyDescent="0.25">
      <c r="A943" t="s">
        <v>24</v>
      </c>
      <c r="B943" t="s">
        <v>1</v>
      </c>
      <c r="C943" t="s">
        <v>52</v>
      </c>
      <c r="D943" t="s">
        <v>44</v>
      </c>
      <c r="E943" t="s">
        <v>9</v>
      </c>
      <c r="F943" s="1">
        <v>0</v>
      </c>
    </row>
    <row r="944" spans="1:6" x14ac:dyDescent="0.25">
      <c r="A944" t="s">
        <v>24</v>
      </c>
      <c r="B944" t="s">
        <v>1</v>
      </c>
      <c r="C944" t="s">
        <v>52</v>
      </c>
      <c r="D944" t="s">
        <v>44</v>
      </c>
      <c r="E944" t="s">
        <v>10</v>
      </c>
      <c r="F944" s="1">
        <v>0</v>
      </c>
    </row>
    <row r="945" spans="1:6" x14ac:dyDescent="0.25">
      <c r="A945" t="s">
        <v>24</v>
      </c>
      <c r="B945" t="s">
        <v>1</v>
      </c>
      <c r="C945" t="s">
        <v>52</v>
      </c>
      <c r="D945" t="s">
        <v>44</v>
      </c>
      <c r="E945" t="s">
        <v>11</v>
      </c>
      <c r="F945" s="1">
        <v>0</v>
      </c>
    </row>
    <row r="946" spans="1:6" x14ac:dyDescent="0.25">
      <c r="A946" t="s">
        <v>24</v>
      </c>
      <c r="B946" t="s">
        <v>1</v>
      </c>
      <c r="C946" t="s">
        <v>52</v>
      </c>
      <c r="D946" t="s">
        <v>44</v>
      </c>
      <c r="E946" t="s">
        <v>12</v>
      </c>
      <c r="F946" s="1">
        <v>0</v>
      </c>
    </row>
    <row r="947" spans="1:6" x14ac:dyDescent="0.25">
      <c r="A947" t="s">
        <v>24</v>
      </c>
      <c r="B947" t="s">
        <v>1</v>
      </c>
      <c r="C947" t="s">
        <v>52</v>
      </c>
      <c r="D947" t="s">
        <v>44</v>
      </c>
      <c r="E947" t="s">
        <v>13</v>
      </c>
      <c r="F947" s="1">
        <v>0</v>
      </c>
    </row>
    <row r="948" spans="1:6" x14ac:dyDescent="0.25">
      <c r="A948" t="s">
        <v>24</v>
      </c>
      <c r="B948" t="s">
        <v>1</v>
      </c>
      <c r="C948" t="s">
        <v>52</v>
      </c>
      <c r="D948" t="s">
        <v>44</v>
      </c>
      <c r="E948" t="s">
        <v>14</v>
      </c>
      <c r="F948" s="1">
        <v>0</v>
      </c>
    </row>
    <row r="949" spans="1:6" x14ac:dyDescent="0.25">
      <c r="A949" t="s">
        <v>24</v>
      </c>
      <c r="B949" t="s">
        <v>1</v>
      </c>
      <c r="C949" t="s">
        <v>52</v>
      </c>
      <c r="D949" t="s">
        <v>44</v>
      </c>
      <c r="E949" t="s">
        <v>15</v>
      </c>
      <c r="F949" s="1">
        <v>0</v>
      </c>
    </row>
    <row r="950" spans="1:6" x14ac:dyDescent="0.25">
      <c r="A950" t="s">
        <v>24</v>
      </c>
      <c r="B950" t="s">
        <v>1</v>
      </c>
      <c r="C950" t="s">
        <v>52</v>
      </c>
      <c r="D950" t="s">
        <v>44</v>
      </c>
      <c r="E950" t="s">
        <v>16</v>
      </c>
      <c r="F950" s="1">
        <v>0</v>
      </c>
    </row>
    <row r="951" spans="1:6" x14ac:dyDescent="0.25">
      <c r="A951" t="s">
        <v>24</v>
      </c>
      <c r="B951" t="s">
        <v>1</v>
      </c>
      <c r="C951" t="s">
        <v>52</v>
      </c>
      <c r="D951" t="s">
        <v>44</v>
      </c>
      <c r="E951" t="s">
        <v>17</v>
      </c>
      <c r="F951" s="1">
        <v>0</v>
      </c>
    </row>
    <row r="952" spans="1:6" x14ac:dyDescent="0.25">
      <c r="A952" t="s">
        <v>24</v>
      </c>
      <c r="B952" t="s">
        <v>1</v>
      </c>
      <c r="C952" t="s">
        <v>52</v>
      </c>
      <c r="D952" t="s">
        <v>45</v>
      </c>
      <c r="E952" t="s">
        <v>8</v>
      </c>
      <c r="F952" s="1">
        <v>0</v>
      </c>
    </row>
    <row r="953" spans="1:6" x14ac:dyDescent="0.25">
      <c r="A953" t="s">
        <v>24</v>
      </c>
      <c r="B953" t="s">
        <v>1</v>
      </c>
      <c r="C953" t="s">
        <v>52</v>
      </c>
      <c r="D953" t="s">
        <v>45</v>
      </c>
      <c r="E953" t="s">
        <v>9</v>
      </c>
      <c r="F953" s="1">
        <v>0</v>
      </c>
    </row>
    <row r="954" spans="1:6" x14ac:dyDescent="0.25">
      <c r="A954" t="s">
        <v>24</v>
      </c>
      <c r="B954" t="s">
        <v>1</v>
      </c>
      <c r="C954" t="s">
        <v>52</v>
      </c>
      <c r="D954" t="s">
        <v>45</v>
      </c>
      <c r="E954" t="s">
        <v>10</v>
      </c>
      <c r="F954" s="1">
        <v>0</v>
      </c>
    </row>
    <row r="955" spans="1:6" x14ac:dyDescent="0.25">
      <c r="A955" t="s">
        <v>24</v>
      </c>
      <c r="B955" t="s">
        <v>1</v>
      </c>
      <c r="C955" t="s">
        <v>52</v>
      </c>
      <c r="D955" t="s">
        <v>45</v>
      </c>
      <c r="E955" t="s">
        <v>11</v>
      </c>
      <c r="F955" s="1">
        <v>0</v>
      </c>
    </row>
    <row r="956" spans="1:6" x14ac:dyDescent="0.25">
      <c r="A956" t="s">
        <v>24</v>
      </c>
      <c r="B956" t="s">
        <v>1</v>
      </c>
      <c r="C956" t="s">
        <v>52</v>
      </c>
      <c r="D956" t="s">
        <v>45</v>
      </c>
      <c r="E956" t="s">
        <v>12</v>
      </c>
      <c r="F956" s="1">
        <v>0</v>
      </c>
    </row>
    <row r="957" spans="1:6" x14ac:dyDescent="0.25">
      <c r="A957" t="s">
        <v>24</v>
      </c>
      <c r="B957" t="s">
        <v>1</v>
      </c>
      <c r="C957" t="s">
        <v>52</v>
      </c>
      <c r="D957" t="s">
        <v>45</v>
      </c>
      <c r="E957" t="s">
        <v>13</v>
      </c>
      <c r="F957" s="1">
        <v>0</v>
      </c>
    </row>
    <row r="958" spans="1:6" x14ac:dyDescent="0.25">
      <c r="A958" t="s">
        <v>24</v>
      </c>
      <c r="B958" t="s">
        <v>1</v>
      </c>
      <c r="C958" t="s">
        <v>52</v>
      </c>
      <c r="D958" t="s">
        <v>45</v>
      </c>
      <c r="E958" t="s">
        <v>14</v>
      </c>
      <c r="F958" s="1">
        <v>0</v>
      </c>
    </row>
    <row r="959" spans="1:6" x14ac:dyDescent="0.25">
      <c r="A959" t="s">
        <v>24</v>
      </c>
      <c r="B959" t="s">
        <v>1</v>
      </c>
      <c r="C959" t="s">
        <v>52</v>
      </c>
      <c r="D959" t="s">
        <v>45</v>
      </c>
      <c r="E959" t="s">
        <v>15</v>
      </c>
      <c r="F959" s="1">
        <v>0</v>
      </c>
    </row>
    <row r="960" spans="1:6" x14ac:dyDescent="0.25">
      <c r="A960" t="s">
        <v>24</v>
      </c>
      <c r="B960" t="s">
        <v>1</v>
      </c>
      <c r="C960" t="s">
        <v>52</v>
      </c>
      <c r="D960" t="s">
        <v>45</v>
      </c>
      <c r="E960" t="s">
        <v>16</v>
      </c>
      <c r="F960" s="1">
        <v>0</v>
      </c>
    </row>
    <row r="961" spans="1:6" x14ac:dyDescent="0.25">
      <c r="A961" t="s">
        <v>24</v>
      </c>
      <c r="B961" t="s">
        <v>1</v>
      </c>
      <c r="C961" t="s">
        <v>52</v>
      </c>
      <c r="D961" t="s">
        <v>45</v>
      </c>
      <c r="E961" t="s">
        <v>17</v>
      </c>
      <c r="F961" s="1">
        <v>0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D743C-D309-4D75-ABD0-B49DACBBB94D}">
  <dimension ref="A1:E406"/>
  <sheetViews>
    <sheetView workbookViewId="0">
      <selection activeCell="B8" sqref="B8"/>
    </sheetView>
  </sheetViews>
  <sheetFormatPr baseColWidth="10" defaultColWidth="8.77734375" defaultRowHeight="13.2" x14ac:dyDescent="0.25"/>
  <cols>
    <col min="4" max="4" width="27.109375" customWidth="1"/>
  </cols>
  <sheetData>
    <row r="1" spans="1:5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</row>
    <row r="2" spans="1:5" x14ac:dyDescent="0.25">
      <c r="A2" t="s">
        <v>58</v>
      </c>
      <c r="C2" t="s">
        <v>63</v>
      </c>
      <c r="D2" t="s">
        <v>64</v>
      </c>
      <c r="E2" t="s">
        <v>64</v>
      </c>
    </row>
    <row r="3" spans="1:5" x14ac:dyDescent="0.25">
      <c r="A3" t="s">
        <v>58</v>
      </c>
      <c r="C3" t="s">
        <v>63</v>
      </c>
      <c r="D3" t="s">
        <v>65</v>
      </c>
      <c r="E3" t="s">
        <v>65</v>
      </c>
    </row>
    <row r="4" spans="1:5" x14ac:dyDescent="0.25">
      <c r="A4" t="s">
        <v>58</v>
      </c>
      <c r="C4" t="s">
        <v>63</v>
      </c>
      <c r="D4" t="s">
        <v>66</v>
      </c>
      <c r="E4" t="s">
        <v>66</v>
      </c>
    </row>
    <row r="5" spans="1:5" x14ac:dyDescent="0.25">
      <c r="A5" t="s">
        <v>58</v>
      </c>
      <c r="C5" t="s">
        <v>67</v>
      </c>
      <c r="D5" t="s">
        <v>64</v>
      </c>
      <c r="E5" t="s">
        <v>64</v>
      </c>
    </row>
    <row r="6" spans="1:5" x14ac:dyDescent="0.25">
      <c r="A6" t="s">
        <v>58</v>
      </c>
      <c r="C6" t="s">
        <v>67</v>
      </c>
      <c r="D6" t="s">
        <v>65</v>
      </c>
      <c r="E6" t="s">
        <v>65</v>
      </c>
    </row>
    <row r="7" spans="1:5" x14ac:dyDescent="0.25">
      <c r="A7" t="s">
        <v>58</v>
      </c>
      <c r="C7" t="s">
        <v>67</v>
      </c>
      <c r="D7" t="s">
        <v>66</v>
      </c>
      <c r="E7" t="s">
        <v>66</v>
      </c>
    </row>
    <row r="8" spans="1:5" x14ac:dyDescent="0.25">
      <c r="A8" t="s">
        <v>58</v>
      </c>
      <c r="C8" t="s">
        <v>68</v>
      </c>
      <c r="D8" t="s">
        <v>64</v>
      </c>
      <c r="E8" t="s">
        <v>64</v>
      </c>
    </row>
    <row r="9" spans="1:5" x14ac:dyDescent="0.25">
      <c r="A9" t="s">
        <v>58</v>
      </c>
      <c r="C9" t="s">
        <v>68</v>
      </c>
      <c r="D9" t="s">
        <v>65</v>
      </c>
      <c r="E9" t="s">
        <v>65</v>
      </c>
    </row>
    <row r="10" spans="1:5" x14ac:dyDescent="0.25">
      <c r="A10" t="s">
        <v>58</v>
      </c>
      <c r="C10" t="s">
        <v>68</v>
      </c>
      <c r="D10" t="s">
        <v>66</v>
      </c>
      <c r="E10" t="s">
        <v>66</v>
      </c>
    </row>
    <row r="11" spans="1:5" x14ac:dyDescent="0.25">
      <c r="A11" t="s">
        <v>58</v>
      </c>
      <c r="C11" t="s">
        <v>69</v>
      </c>
      <c r="D11" t="s">
        <v>64</v>
      </c>
      <c r="E11" t="s">
        <v>64</v>
      </c>
    </row>
    <row r="12" spans="1:5" x14ac:dyDescent="0.25">
      <c r="A12" t="s">
        <v>58</v>
      </c>
      <c r="C12" t="s">
        <v>69</v>
      </c>
      <c r="D12" t="s">
        <v>65</v>
      </c>
      <c r="E12" t="s">
        <v>65</v>
      </c>
    </row>
    <row r="13" spans="1:5" x14ac:dyDescent="0.25">
      <c r="A13" t="s">
        <v>58</v>
      </c>
      <c r="C13" t="s">
        <v>69</v>
      </c>
      <c r="D13" t="s">
        <v>66</v>
      </c>
      <c r="E13" t="s">
        <v>66</v>
      </c>
    </row>
    <row r="14" spans="1:5" x14ac:dyDescent="0.25">
      <c r="A14" t="s">
        <v>58</v>
      </c>
      <c r="C14" t="s">
        <v>70</v>
      </c>
      <c r="D14" t="s">
        <v>64</v>
      </c>
      <c r="E14" t="s">
        <v>64</v>
      </c>
    </row>
    <row r="15" spans="1:5" x14ac:dyDescent="0.25">
      <c r="A15" t="s">
        <v>58</v>
      </c>
      <c r="C15" t="s">
        <v>70</v>
      </c>
      <c r="D15" t="s">
        <v>65</v>
      </c>
      <c r="E15" t="s">
        <v>65</v>
      </c>
    </row>
    <row r="16" spans="1:5" x14ac:dyDescent="0.25">
      <c r="A16" t="s">
        <v>58</v>
      </c>
      <c r="C16" t="s">
        <v>70</v>
      </c>
      <c r="D16" t="s">
        <v>66</v>
      </c>
      <c r="E16" t="s">
        <v>66</v>
      </c>
    </row>
    <row r="17" spans="1:5" x14ac:dyDescent="0.25">
      <c r="A17" t="s">
        <v>58</v>
      </c>
      <c r="C17" t="s">
        <v>24</v>
      </c>
      <c r="D17" t="s">
        <v>64</v>
      </c>
      <c r="E17" t="s">
        <v>64</v>
      </c>
    </row>
    <row r="18" spans="1:5" x14ac:dyDescent="0.25">
      <c r="A18" t="s">
        <v>58</v>
      </c>
      <c r="C18" t="s">
        <v>24</v>
      </c>
      <c r="D18" t="s">
        <v>65</v>
      </c>
      <c r="E18" t="s">
        <v>65</v>
      </c>
    </row>
    <row r="19" spans="1:5" x14ac:dyDescent="0.25">
      <c r="A19" t="s">
        <v>58</v>
      </c>
      <c r="C19" t="s">
        <v>24</v>
      </c>
      <c r="D19" t="s">
        <v>66</v>
      </c>
      <c r="E19" t="s">
        <v>66</v>
      </c>
    </row>
    <row r="20" spans="1:5" x14ac:dyDescent="0.25">
      <c r="A20" t="s">
        <v>58</v>
      </c>
      <c r="C20" t="s">
        <v>23</v>
      </c>
      <c r="D20" t="s">
        <v>64</v>
      </c>
      <c r="E20" t="s">
        <v>64</v>
      </c>
    </row>
    <row r="21" spans="1:5" x14ac:dyDescent="0.25">
      <c r="A21" t="s">
        <v>58</v>
      </c>
      <c r="C21" t="s">
        <v>23</v>
      </c>
      <c r="D21" t="s">
        <v>65</v>
      </c>
      <c r="E21" t="s">
        <v>65</v>
      </c>
    </row>
    <row r="22" spans="1:5" x14ac:dyDescent="0.25">
      <c r="A22" t="s">
        <v>58</v>
      </c>
      <c r="C22" t="s">
        <v>23</v>
      </c>
      <c r="D22" t="s">
        <v>66</v>
      </c>
      <c r="E22" t="s">
        <v>66</v>
      </c>
    </row>
    <row r="23" spans="1:5" x14ac:dyDescent="0.25">
      <c r="A23" t="s">
        <v>58</v>
      </c>
      <c r="C23" t="s">
        <v>22</v>
      </c>
      <c r="D23" t="s">
        <v>64</v>
      </c>
      <c r="E23" t="s">
        <v>64</v>
      </c>
    </row>
    <row r="24" spans="1:5" x14ac:dyDescent="0.25">
      <c r="A24" t="s">
        <v>58</v>
      </c>
      <c r="C24" t="s">
        <v>22</v>
      </c>
      <c r="D24" t="s">
        <v>65</v>
      </c>
      <c r="E24" t="s">
        <v>65</v>
      </c>
    </row>
    <row r="25" spans="1:5" x14ac:dyDescent="0.25">
      <c r="A25" t="s">
        <v>58</v>
      </c>
      <c r="C25" t="s">
        <v>22</v>
      </c>
      <c r="D25" t="s">
        <v>66</v>
      </c>
      <c r="E25" t="s">
        <v>66</v>
      </c>
    </row>
    <row r="26" spans="1:5" x14ac:dyDescent="0.25">
      <c r="A26" t="s">
        <v>58</v>
      </c>
      <c r="C26" t="s">
        <v>6</v>
      </c>
      <c r="D26" t="s">
        <v>64</v>
      </c>
      <c r="E26" t="s">
        <v>64</v>
      </c>
    </row>
    <row r="27" spans="1:5" x14ac:dyDescent="0.25">
      <c r="A27" t="s">
        <v>58</v>
      </c>
      <c r="C27" t="s">
        <v>6</v>
      </c>
      <c r="D27" t="s">
        <v>65</v>
      </c>
      <c r="E27" t="s">
        <v>65</v>
      </c>
    </row>
    <row r="28" spans="1:5" x14ac:dyDescent="0.25">
      <c r="A28" t="s">
        <v>58</v>
      </c>
      <c r="C28" t="s">
        <v>6</v>
      </c>
      <c r="D28" t="s">
        <v>66</v>
      </c>
      <c r="E28" t="s">
        <v>66</v>
      </c>
    </row>
    <row r="29" spans="1:5" x14ac:dyDescent="0.25">
      <c r="A29" t="s">
        <v>71</v>
      </c>
      <c r="C29" t="s">
        <v>63</v>
      </c>
      <c r="D29" t="s">
        <v>64</v>
      </c>
      <c r="E29" t="s">
        <v>64</v>
      </c>
    </row>
    <row r="30" spans="1:5" x14ac:dyDescent="0.25">
      <c r="A30" t="s">
        <v>71</v>
      </c>
      <c r="C30" t="s">
        <v>63</v>
      </c>
      <c r="D30" t="s">
        <v>65</v>
      </c>
      <c r="E30" t="s">
        <v>65</v>
      </c>
    </row>
    <row r="31" spans="1:5" x14ac:dyDescent="0.25">
      <c r="A31" t="s">
        <v>71</v>
      </c>
      <c r="C31" t="s">
        <v>63</v>
      </c>
      <c r="D31" t="s">
        <v>66</v>
      </c>
      <c r="E31" t="s">
        <v>66</v>
      </c>
    </row>
    <row r="32" spans="1:5" x14ac:dyDescent="0.25">
      <c r="A32" t="s">
        <v>71</v>
      </c>
      <c r="C32" t="s">
        <v>67</v>
      </c>
      <c r="D32" t="s">
        <v>64</v>
      </c>
      <c r="E32" t="s">
        <v>64</v>
      </c>
    </row>
    <row r="33" spans="1:5" x14ac:dyDescent="0.25">
      <c r="A33" t="s">
        <v>71</v>
      </c>
      <c r="C33" t="s">
        <v>67</v>
      </c>
      <c r="D33" t="s">
        <v>65</v>
      </c>
      <c r="E33" t="s">
        <v>65</v>
      </c>
    </row>
    <row r="34" spans="1:5" x14ac:dyDescent="0.25">
      <c r="A34" t="s">
        <v>71</v>
      </c>
      <c r="C34" t="s">
        <v>67</v>
      </c>
      <c r="D34" t="s">
        <v>66</v>
      </c>
      <c r="E34" t="s">
        <v>66</v>
      </c>
    </row>
    <row r="35" spans="1:5" x14ac:dyDescent="0.25">
      <c r="A35" t="s">
        <v>71</v>
      </c>
      <c r="C35" t="s">
        <v>68</v>
      </c>
      <c r="D35" t="s">
        <v>64</v>
      </c>
      <c r="E35" t="s">
        <v>64</v>
      </c>
    </row>
    <row r="36" spans="1:5" x14ac:dyDescent="0.25">
      <c r="A36" t="s">
        <v>71</v>
      </c>
      <c r="C36" t="s">
        <v>68</v>
      </c>
      <c r="D36" t="s">
        <v>65</v>
      </c>
      <c r="E36" t="s">
        <v>65</v>
      </c>
    </row>
    <row r="37" spans="1:5" x14ac:dyDescent="0.25">
      <c r="A37" t="s">
        <v>71</v>
      </c>
      <c r="C37" t="s">
        <v>68</v>
      </c>
      <c r="D37" t="s">
        <v>66</v>
      </c>
      <c r="E37" t="s">
        <v>66</v>
      </c>
    </row>
    <row r="38" spans="1:5" x14ac:dyDescent="0.25">
      <c r="A38" t="s">
        <v>71</v>
      </c>
      <c r="C38" t="s">
        <v>69</v>
      </c>
      <c r="D38" t="s">
        <v>64</v>
      </c>
      <c r="E38" t="s">
        <v>64</v>
      </c>
    </row>
    <row r="39" spans="1:5" x14ac:dyDescent="0.25">
      <c r="A39" t="s">
        <v>71</v>
      </c>
      <c r="B39" s="2">
        <v>12.3</v>
      </c>
      <c r="C39" t="s">
        <v>69</v>
      </c>
      <c r="D39" t="s">
        <v>65</v>
      </c>
      <c r="E39" t="s">
        <v>65</v>
      </c>
    </row>
    <row r="40" spans="1:5" x14ac:dyDescent="0.25">
      <c r="A40" t="s">
        <v>71</v>
      </c>
      <c r="B40" s="2">
        <v>0.8</v>
      </c>
      <c r="C40" t="s">
        <v>69</v>
      </c>
      <c r="D40" t="s">
        <v>66</v>
      </c>
      <c r="E40" t="s">
        <v>66</v>
      </c>
    </row>
    <row r="41" spans="1:5" x14ac:dyDescent="0.25">
      <c r="A41" t="s">
        <v>71</v>
      </c>
      <c r="B41" s="2">
        <v>0.5</v>
      </c>
      <c r="C41" t="s">
        <v>70</v>
      </c>
      <c r="D41" t="s">
        <v>64</v>
      </c>
      <c r="E41" t="s">
        <v>64</v>
      </c>
    </row>
    <row r="42" spans="1:5" x14ac:dyDescent="0.25">
      <c r="A42" t="s">
        <v>71</v>
      </c>
      <c r="B42" s="1">
        <v>13</v>
      </c>
      <c r="C42" t="s">
        <v>70</v>
      </c>
      <c r="D42" t="s">
        <v>65</v>
      </c>
      <c r="E42" t="s">
        <v>65</v>
      </c>
    </row>
    <row r="43" spans="1:5" x14ac:dyDescent="0.25">
      <c r="A43" t="s">
        <v>71</v>
      </c>
      <c r="B43" s="2">
        <v>0.5</v>
      </c>
      <c r="C43" t="s">
        <v>70</v>
      </c>
      <c r="D43" t="s">
        <v>66</v>
      </c>
      <c r="E43" t="s">
        <v>66</v>
      </c>
    </row>
    <row r="44" spans="1:5" x14ac:dyDescent="0.25">
      <c r="A44" t="s">
        <v>71</v>
      </c>
      <c r="B44" s="2">
        <v>0.5</v>
      </c>
      <c r="C44" t="s">
        <v>24</v>
      </c>
      <c r="D44" t="s">
        <v>64</v>
      </c>
      <c r="E44" t="s">
        <v>64</v>
      </c>
    </row>
    <row r="45" spans="1:5" x14ac:dyDescent="0.25">
      <c r="A45" t="s">
        <v>71</v>
      </c>
      <c r="B45" s="2">
        <v>11.2</v>
      </c>
      <c r="C45" t="s">
        <v>24</v>
      </c>
      <c r="D45" t="s">
        <v>65</v>
      </c>
      <c r="E45" t="s">
        <v>65</v>
      </c>
    </row>
    <row r="46" spans="1:5" x14ac:dyDescent="0.25">
      <c r="A46" t="s">
        <v>71</v>
      </c>
      <c r="B46" s="1">
        <v>1</v>
      </c>
      <c r="C46" t="s">
        <v>24</v>
      </c>
      <c r="D46" t="s">
        <v>66</v>
      </c>
      <c r="E46" t="s">
        <v>66</v>
      </c>
    </row>
    <row r="47" spans="1:5" x14ac:dyDescent="0.25">
      <c r="A47" t="s">
        <v>71</v>
      </c>
      <c r="B47" s="2">
        <v>1.5</v>
      </c>
      <c r="C47" t="s">
        <v>23</v>
      </c>
      <c r="D47" t="s">
        <v>64</v>
      </c>
      <c r="E47" t="s">
        <v>64</v>
      </c>
    </row>
    <row r="48" spans="1:5" x14ac:dyDescent="0.25">
      <c r="A48" t="s">
        <v>71</v>
      </c>
      <c r="B48" s="1">
        <v>12</v>
      </c>
      <c r="C48" t="s">
        <v>23</v>
      </c>
      <c r="D48" t="s">
        <v>65</v>
      </c>
      <c r="E48" t="s">
        <v>65</v>
      </c>
    </row>
    <row r="49" spans="1:5" x14ac:dyDescent="0.25">
      <c r="A49" t="s">
        <v>71</v>
      </c>
      <c r="B49" s="1">
        <v>2</v>
      </c>
      <c r="C49" t="s">
        <v>23</v>
      </c>
      <c r="D49" t="s">
        <v>66</v>
      </c>
      <c r="E49" t="s">
        <v>66</v>
      </c>
    </row>
    <row r="50" spans="1:5" x14ac:dyDescent="0.25">
      <c r="A50" t="s">
        <v>71</v>
      </c>
      <c r="B50" s="2">
        <v>1.5</v>
      </c>
      <c r="C50" t="s">
        <v>22</v>
      </c>
      <c r="D50" t="s">
        <v>64</v>
      </c>
      <c r="E50" t="s">
        <v>64</v>
      </c>
    </row>
    <row r="51" spans="1:5" x14ac:dyDescent="0.25">
      <c r="A51" t="s">
        <v>71</v>
      </c>
      <c r="B51" s="1">
        <v>12</v>
      </c>
      <c r="C51" t="s">
        <v>22</v>
      </c>
      <c r="D51" t="s">
        <v>65</v>
      </c>
      <c r="E51" t="s">
        <v>65</v>
      </c>
    </row>
    <row r="52" spans="1:5" x14ac:dyDescent="0.25">
      <c r="A52" t="s">
        <v>71</v>
      </c>
      <c r="B52" s="1">
        <v>2</v>
      </c>
      <c r="C52" t="s">
        <v>22</v>
      </c>
      <c r="D52" t="s">
        <v>66</v>
      </c>
      <c r="E52" t="s">
        <v>66</v>
      </c>
    </row>
    <row r="53" spans="1:5" x14ac:dyDescent="0.25">
      <c r="A53" t="s">
        <v>71</v>
      </c>
      <c r="B53" s="2">
        <v>1.5</v>
      </c>
      <c r="C53" t="s">
        <v>6</v>
      </c>
      <c r="D53" t="s">
        <v>64</v>
      </c>
      <c r="E53" t="s">
        <v>64</v>
      </c>
    </row>
    <row r="54" spans="1:5" x14ac:dyDescent="0.25">
      <c r="A54" t="s">
        <v>71</v>
      </c>
      <c r="B54" s="2">
        <v>13.4</v>
      </c>
      <c r="C54" t="s">
        <v>6</v>
      </c>
      <c r="D54" t="s">
        <v>65</v>
      </c>
      <c r="E54" t="s">
        <v>65</v>
      </c>
    </row>
    <row r="55" spans="1:5" x14ac:dyDescent="0.25">
      <c r="A55" t="s">
        <v>71</v>
      </c>
      <c r="B55" s="2">
        <v>2.8</v>
      </c>
      <c r="C55" t="s">
        <v>6</v>
      </c>
      <c r="D55" t="s">
        <v>66</v>
      </c>
      <c r="E55" t="s">
        <v>66</v>
      </c>
    </row>
    <row r="56" spans="1:5" x14ac:dyDescent="0.25">
      <c r="A56" t="s">
        <v>72</v>
      </c>
      <c r="C56" t="s">
        <v>63</v>
      </c>
      <c r="D56" t="s">
        <v>64</v>
      </c>
      <c r="E56" t="s">
        <v>64</v>
      </c>
    </row>
    <row r="57" spans="1:5" x14ac:dyDescent="0.25">
      <c r="A57" t="s">
        <v>72</v>
      </c>
      <c r="B57" s="1">
        <v>4</v>
      </c>
      <c r="C57" t="s">
        <v>63</v>
      </c>
      <c r="D57" t="s">
        <v>65</v>
      </c>
      <c r="E57" t="s">
        <v>65</v>
      </c>
    </row>
    <row r="58" spans="1:5" x14ac:dyDescent="0.25">
      <c r="A58" t="s">
        <v>72</v>
      </c>
      <c r="B58" s="2">
        <v>0.8</v>
      </c>
      <c r="C58" t="s">
        <v>63</v>
      </c>
      <c r="D58" t="s">
        <v>66</v>
      </c>
      <c r="E58" t="s">
        <v>66</v>
      </c>
    </row>
    <row r="59" spans="1:5" x14ac:dyDescent="0.25">
      <c r="A59" t="s">
        <v>72</v>
      </c>
      <c r="C59" t="s">
        <v>67</v>
      </c>
      <c r="D59" t="s">
        <v>64</v>
      </c>
      <c r="E59" t="s">
        <v>64</v>
      </c>
    </row>
    <row r="60" spans="1:5" x14ac:dyDescent="0.25">
      <c r="A60" t="s">
        <v>72</v>
      </c>
      <c r="B60" s="1">
        <v>4</v>
      </c>
      <c r="C60" t="s">
        <v>67</v>
      </c>
      <c r="D60" t="s">
        <v>65</v>
      </c>
      <c r="E60" t="s">
        <v>65</v>
      </c>
    </row>
    <row r="61" spans="1:5" x14ac:dyDescent="0.25">
      <c r="A61" t="s">
        <v>72</v>
      </c>
      <c r="C61" t="s">
        <v>67</v>
      </c>
      <c r="D61" t="s">
        <v>66</v>
      </c>
      <c r="E61" t="s">
        <v>66</v>
      </c>
    </row>
    <row r="62" spans="1:5" x14ac:dyDescent="0.25">
      <c r="A62" t="s">
        <v>72</v>
      </c>
      <c r="C62" t="s">
        <v>68</v>
      </c>
      <c r="D62" t="s">
        <v>64</v>
      </c>
      <c r="E62" t="s">
        <v>64</v>
      </c>
    </row>
    <row r="63" spans="1:5" x14ac:dyDescent="0.25">
      <c r="A63" t="s">
        <v>72</v>
      </c>
      <c r="B63" s="1">
        <v>5</v>
      </c>
      <c r="C63" t="s">
        <v>68</v>
      </c>
      <c r="D63" t="s">
        <v>65</v>
      </c>
      <c r="E63" t="s">
        <v>65</v>
      </c>
    </row>
    <row r="64" spans="1:5" x14ac:dyDescent="0.25">
      <c r="A64" t="s">
        <v>72</v>
      </c>
      <c r="C64" t="s">
        <v>68</v>
      </c>
      <c r="D64" t="s">
        <v>66</v>
      </c>
      <c r="E64" t="s">
        <v>66</v>
      </c>
    </row>
    <row r="65" spans="1:5" x14ac:dyDescent="0.25">
      <c r="A65" t="s">
        <v>72</v>
      </c>
      <c r="C65" t="s">
        <v>69</v>
      </c>
      <c r="D65" t="s">
        <v>64</v>
      </c>
      <c r="E65" t="s">
        <v>64</v>
      </c>
    </row>
    <row r="66" spans="1:5" x14ac:dyDescent="0.25">
      <c r="A66" t="s">
        <v>72</v>
      </c>
      <c r="C66" t="s">
        <v>69</v>
      </c>
      <c r="D66" t="s">
        <v>65</v>
      </c>
      <c r="E66" t="s">
        <v>65</v>
      </c>
    </row>
    <row r="67" spans="1:5" x14ac:dyDescent="0.25">
      <c r="A67" t="s">
        <v>72</v>
      </c>
      <c r="C67" t="s">
        <v>69</v>
      </c>
      <c r="D67" t="s">
        <v>66</v>
      </c>
      <c r="E67" t="s">
        <v>66</v>
      </c>
    </row>
    <row r="68" spans="1:5" x14ac:dyDescent="0.25">
      <c r="A68" t="s">
        <v>72</v>
      </c>
      <c r="C68" t="s">
        <v>70</v>
      </c>
      <c r="D68" t="s">
        <v>64</v>
      </c>
      <c r="E68" t="s">
        <v>64</v>
      </c>
    </row>
    <row r="69" spans="1:5" x14ac:dyDescent="0.25">
      <c r="A69" t="s">
        <v>72</v>
      </c>
      <c r="C69" t="s">
        <v>70</v>
      </c>
      <c r="D69" t="s">
        <v>65</v>
      </c>
      <c r="E69" t="s">
        <v>65</v>
      </c>
    </row>
    <row r="70" spans="1:5" x14ac:dyDescent="0.25">
      <c r="A70" t="s">
        <v>72</v>
      </c>
      <c r="C70" t="s">
        <v>70</v>
      </c>
      <c r="D70" t="s">
        <v>66</v>
      </c>
      <c r="E70" t="s">
        <v>66</v>
      </c>
    </row>
    <row r="71" spans="1:5" x14ac:dyDescent="0.25">
      <c r="A71" t="s">
        <v>72</v>
      </c>
      <c r="C71" t="s">
        <v>24</v>
      </c>
      <c r="D71" t="s">
        <v>64</v>
      </c>
      <c r="E71" t="s">
        <v>64</v>
      </c>
    </row>
    <row r="72" spans="1:5" x14ac:dyDescent="0.25">
      <c r="A72" t="s">
        <v>72</v>
      </c>
      <c r="C72" t="s">
        <v>24</v>
      </c>
      <c r="D72" t="s">
        <v>65</v>
      </c>
      <c r="E72" t="s">
        <v>65</v>
      </c>
    </row>
    <row r="73" spans="1:5" x14ac:dyDescent="0.25">
      <c r="A73" t="s">
        <v>72</v>
      </c>
      <c r="C73" t="s">
        <v>24</v>
      </c>
      <c r="D73" t="s">
        <v>66</v>
      </c>
      <c r="E73" t="s">
        <v>66</v>
      </c>
    </row>
    <row r="74" spans="1:5" x14ac:dyDescent="0.25">
      <c r="A74" t="s">
        <v>72</v>
      </c>
      <c r="C74" t="s">
        <v>23</v>
      </c>
      <c r="D74" t="s">
        <v>64</v>
      </c>
      <c r="E74" t="s">
        <v>64</v>
      </c>
    </row>
    <row r="75" spans="1:5" x14ac:dyDescent="0.25">
      <c r="A75" t="s">
        <v>72</v>
      </c>
      <c r="C75" t="s">
        <v>23</v>
      </c>
      <c r="D75" t="s">
        <v>65</v>
      </c>
      <c r="E75" t="s">
        <v>65</v>
      </c>
    </row>
    <row r="76" spans="1:5" x14ac:dyDescent="0.25">
      <c r="A76" t="s">
        <v>72</v>
      </c>
      <c r="C76" t="s">
        <v>23</v>
      </c>
      <c r="D76" t="s">
        <v>66</v>
      </c>
      <c r="E76" t="s">
        <v>66</v>
      </c>
    </row>
    <row r="77" spans="1:5" x14ac:dyDescent="0.25">
      <c r="A77" t="s">
        <v>72</v>
      </c>
      <c r="C77" t="s">
        <v>22</v>
      </c>
      <c r="D77" t="s">
        <v>64</v>
      </c>
      <c r="E77" t="s">
        <v>64</v>
      </c>
    </row>
    <row r="78" spans="1:5" x14ac:dyDescent="0.25">
      <c r="A78" t="s">
        <v>72</v>
      </c>
      <c r="C78" t="s">
        <v>22</v>
      </c>
      <c r="D78" t="s">
        <v>65</v>
      </c>
      <c r="E78" t="s">
        <v>65</v>
      </c>
    </row>
    <row r="79" spans="1:5" x14ac:dyDescent="0.25">
      <c r="A79" t="s">
        <v>72</v>
      </c>
      <c r="C79" t="s">
        <v>22</v>
      </c>
      <c r="D79" t="s">
        <v>66</v>
      </c>
      <c r="E79" t="s">
        <v>66</v>
      </c>
    </row>
    <row r="80" spans="1:5" x14ac:dyDescent="0.25">
      <c r="A80" t="s">
        <v>72</v>
      </c>
      <c r="C80" t="s">
        <v>6</v>
      </c>
      <c r="D80" t="s">
        <v>64</v>
      </c>
      <c r="E80" t="s">
        <v>64</v>
      </c>
    </row>
    <row r="81" spans="1:5" x14ac:dyDescent="0.25">
      <c r="A81" t="s">
        <v>72</v>
      </c>
      <c r="C81" t="s">
        <v>6</v>
      </c>
      <c r="D81" t="s">
        <v>65</v>
      </c>
      <c r="E81" t="s">
        <v>65</v>
      </c>
    </row>
    <row r="82" spans="1:5" x14ac:dyDescent="0.25">
      <c r="A82" t="s">
        <v>72</v>
      </c>
      <c r="C82" t="s">
        <v>6</v>
      </c>
      <c r="D82" t="s">
        <v>66</v>
      </c>
      <c r="E82" t="s">
        <v>66</v>
      </c>
    </row>
    <row r="83" spans="1:5" x14ac:dyDescent="0.25">
      <c r="A83" t="s">
        <v>73</v>
      </c>
      <c r="C83" t="s">
        <v>63</v>
      </c>
      <c r="D83" t="s">
        <v>64</v>
      </c>
      <c r="E83" t="s">
        <v>64</v>
      </c>
    </row>
    <row r="84" spans="1:5" x14ac:dyDescent="0.25">
      <c r="A84" t="s">
        <v>73</v>
      </c>
      <c r="C84" t="s">
        <v>63</v>
      </c>
      <c r="D84" t="s">
        <v>65</v>
      </c>
      <c r="E84" t="s">
        <v>65</v>
      </c>
    </row>
    <row r="85" spans="1:5" x14ac:dyDescent="0.25">
      <c r="A85" t="s">
        <v>73</v>
      </c>
      <c r="C85" t="s">
        <v>63</v>
      </c>
      <c r="D85" t="s">
        <v>66</v>
      </c>
      <c r="E85" t="s">
        <v>66</v>
      </c>
    </row>
    <row r="86" spans="1:5" x14ac:dyDescent="0.25">
      <c r="A86" t="s">
        <v>73</v>
      </c>
      <c r="C86" t="s">
        <v>67</v>
      </c>
      <c r="D86" t="s">
        <v>64</v>
      </c>
      <c r="E86" t="s">
        <v>64</v>
      </c>
    </row>
    <row r="87" spans="1:5" x14ac:dyDescent="0.25">
      <c r="A87" t="s">
        <v>73</v>
      </c>
      <c r="C87" t="s">
        <v>67</v>
      </c>
      <c r="D87" t="s">
        <v>65</v>
      </c>
      <c r="E87" t="s">
        <v>65</v>
      </c>
    </row>
    <row r="88" spans="1:5" x14ac:dyDescent="0.25">
      <c r="A88" t="s">
        <v>73</v>
      </c>
      <c r="C88" t="s">
        <v>67</v>
      </c>
      <c r="D88" t="s">
        <v>66</v>
      </c>
      <c r="E88" t="s">
        <v>66</v>
      </c>
    </row>
    <row r="89" spans="1:5" x14ac:dyDescent="0.25">
      <c r="A89" t="s">
        <v>73</v>
      </c>
      <c r="C89" t="s">
        <v>68</v>
      </c>
      <c r="D89" t="s">
        <v>64</v>
      </c>
      <c r="E89" t="s">
        <v>64</v>
      </c>
    </row>
    <row r="90" spans="1:5" x14ac:dyDescent="0.25">
      <c r="A90" t="s">
        <v>73</v>
      </c>
      <c r="C90" t="s">
        <v>68</v>
      </c>
      <c r="D90" t="s">
        <v>65</v>
      </c>
      <c r="E90" t="s">
        <v>65</v>
      </c>
    </row>
    <row r="91" spans="1:5" x14ac:dyDescent="0.25">
      <c r="A91" t="s">
        <v>73</v>
      </c>
      <c r="C91" t="s">
        <v>68</v>
      </c>
      <c r="D91" t="s">
        <v>66</v>
      </c>
      <c r="E91" t="s">
        <v>66</v>
      </c>
    </row>
    <row r="92" spans="1:5" x14ac:dyDescent="0.25">
      <c r="A92" t="s">
        <v>73</v>
      </c>
      <c r="B92" s="1">
        <v>18</v>
      </c>
      <c r="C92" t="s">
        <v>69</v>
      </c>
      <c r="D92" t="s">
        <v>64</v>
      </c>
      <c r="E92" t="s">
        <v>64</v>
      </c>
    </row>
    <row r="93" spans="1:5" x14ac:dyDescent="0.25">
      <c r="A93" t="s">
        <v>73</v>
      </c>
      <c r="B93" s="1">
        <v>2</v>
      </c>
      <c r="C93" t="s">
        <v>69</v>
      </c>
      <c r="D93" t="s">
        <v>65</v>
      </c>
      <c r="E93" t="s">
        <v>65</v>
      </c>
    </row>
    <row r="94" spans="1:5" x14ac:dyDescent="0.25">
      <c r="A94" t="s">
        <v>73</v>
      </c>
      <c r="B94" s="2">
        <v>0.9</v>
      </c>
      <c r="C94" t="s">
        <v>69</v>
      </c>
      <c r="D94" t="s">
        <v>66</v>
      </c>
      <c r="E94" t="s">
        <v>66</v>
      </c>
    </row>
    <row r="95" spans="1:5" x14ac:dyDescent="0.25">
      <c r="A95" t="s">
        <v>73</v>
      </c>
      <c r="B95" s="2">
        <v>19.3</v>
      </c>
      <c r="C95" t="s">
        <v>70</v>
      </c>
      <c r="D95" t="s">
        <v>64</v>
      </c>
      <c r="E95" t="s">
        <v>64</v>
      </c>
    </row>
    <row r="96" spans="1:5" x14ac:dyDescent="0.25">
      <c r="A96" t="s">
        <v>73</v>
      </c>
      <c r="B96" s="1">
        <v>3</v>
      </c>
      <c r="C96" t="s">
        <v>70</v>
      </c>
      <c r="D96" t="s">
        <v>65</v>
      </c>
      <c r="E96" t="s">
        <v>65</v>
      </c>
    </row>
    <row r="97" spans="1:5" x14ac:dyDescent="0.25">
      <c r="A97" t="s">
        <v>73</v>
      </c>
      <c r="B97" s="2">
        <v>1.9</v>
      </c>
      <c r="C97" t="s">
        <v>70</v>
      </c>
      <c r="D97" t="s">
        <v>66</v>
      </c>
      <c r="E97" t="s">
        <v>66</v>
      </c>
    </row>
    <row r="98" spans="1:5" x14ac:dyDescent="0.25">
      <c r="A98" t="s">
        <v>73</v>
      </c>
      <c r="B98" s="2">
        <v>17.3</v>
      </c>
      <c r="C98" t="s">
        <v>24</v>
      </c>
      <c r="D98" t="s">
        <v>64</v>
      </c>
      <c r="E98" t="s">
        <v>64</v>
      </c>
    </row>
    <row r="99" spans="1:5" x14ac:dyDescent="0.25">
      <c r="A99" t="s">
        <v>73</v>
      </c>
      <c r="B99" s="2">
        <v>3.5</v>
      </c>
      <c r="C99" t="s">
        <v>24</v>
      </c>
      <c r="D99" t="s">
        <v>65</v>
      </c>
      <c r="E99" t="s">
        <v>65</v>
      </c>
    </row>
    <row r="100" spans="1:5" x14ac:dyDescent="0.25">
      <c r="A100" t="s">
        <v>73</v>
      </c>
      <c r="B100" s="2">
        <v>1.9</v>
      </c>
      <c r="C100" t="s">
        <v>24</v>
      </c>
      <c r="D100" t="s">
        <v>66</v>
      </c>
      <c r="E100" t="s">
        <v>66</v>
      </c>
    </row>
    <row r="101" spans="1:5" x14ac:dyDescent="0.25">
      <c r="A101" t="s">
        <v>73</v>
      </c>
      <c r="B101" s="2">
        <v>19.899999999999999</v>
      </c>
      <c r="C101" t="s">
        <v>23</v>
      </c>
      <c r="D101" t="s">
        <v>64</v>
      </c>
      <c r="E101" t="s">
        <v>64</v>
      </c>
    </row>
    <row r="102" spans="1:5" x14ac:dyDescent="0.25">
      <c r="A102" t="s">
        <v>73</v>
      </c>
      <c r="B102" s="2">
        <v>3.15</v>
      </c>
      <c r="C102" t="s">
        <v>23</v>
      </c>
      <c r="D102" t="s">
        <v>65</v>
      </c>
      <c r="E102" t="s">
        <v>65</v>
      </c>
    </row>
    <row r="103" spans="1:5" x14ac:dyDescent="0.25">
      <c r="A103" t="s">
        <v>73</v>
      </c>
      <c r="B103" s="2">
        <v>2.8</v>
      </c>
      <c r="C103" t="s">
        <v>23</v>
      </c>
      <c r="D103" t="s">
        <v>66</v>
      </c>
      <c r="E103" t="s">
        <v>66</v>
      </c>
    </row>
    <row r="104" spans="1:5" x14ac:dyDescent="0.25">
      <c r="A104" t="s">
        <v>73</v>
      </c>
      <c r="B104" s="2">
        <v>20.25</v>
      </c>
      <c r="C104" t="s">
        <v>22</v>
      </c>
      <c r="D104" t="s">
        <v>64</v>
      </c>
      <c r="E104" t="s">
        <v>64</v>
      </c>
    </row>
    <row r="105" spans="1:5" x14ac:dyDescent="0.25">
      <c r="A105" t="s">
        <v>73</v>
      </c>
      <c r="B105" s="2">
        <v>3.3</v>
      </c>
      <c r="C105" t="s">
        <v>22</v>
      </c>
      <c r="D105" t="s">
        <v>65</v>
      </c>
      <c r="E105" t="s">
        <v>65</v>
      </c>
    </row>
    <row r="106" spans="1:5" x14ac:dyDescent="0.25">
      <c r="A106" t="s">
        <v>73</v>
      </c>
      <c r="B106" s="2">
        <v>3.05</v>
      </c>
      <c r="C106" t="s">
        <v>22</v>
      </c>
      <c r="D106" t="s">
        <v>66</v>
      </c>
      <c r="E106" t="s">
        <v>66</v>
      </c>
    </row>
    <row r="107" spans="1:5" x14ac:dyDescent="0.25">
      <c r="A107" t="s">
        <v>73</v>
      </c>
      <c r="B107" s="1">
        <v>21</v>
      </c>
      <c r="C107" t="s">
        <v>6</v>
      </c>
      <c r="D107" t="s">
        <v>64</v>
      </c>
      <c r="E107" t="s">
        <v>64</v>
      </c>
    </row>
    <row r="108" spans="1:5" x14ac:dyDescent="0.25">
      <c r="A108" t="s">
        <v>73</v>
      </c>
      <c r="B108" s="2">
        <v>2.9</v>
      </c>
      <c r="C108" t="s">
        <v>6</v>
      </c>
      <c r="D108" t="s">
        <v>65</v>
      </c>
      <c r="E108" t="s">
        <v>65</v>
      </c>
    </row>
    <row r="109" spans="1:5" x14ac:dyDescent="0.25">
      <c r="A109" t="s">
        <v>73</v>
      </c>
      <c r="B109" s="1">
        <v>3</v>
      </c>
      <c r="C109" t="s">
        <v>6</v>
      </c>
      <c r="D109" t="s">
        <v>66</v>
      </c>
      <c r="E109" t="s">
        <v>66</v>
      </c>
    </row>
    <row r="110" spans="1:5" x14ac:dyDescent="0.25">
      <c r="A110" t="s">
        <v>74</v>
      </c>
      <c r="B110" s="2">
        <v>87.08</v>
      </c>
      <c r="C110" t="s">
        <v>63</v>
      </c>
      <c r="D110" t="s">
        <v>64</v>
      </c>
      <c r="E110" t="s">
        <v>64</v>
      </c>
    </row>
    <row r="111" spans="1:5" x14ac:dyDescent="0.25">
      <c r="A111" t="s">
        <v>74</v>
      </c>
      <c r="B111" s="2">
        <v>23.8</v>
      </c>
      <c r="C111" t="s">
        <v>63</v>
      </c>
      <c r="D111" t="s">
        <v>65</v>
      </c>
      <c r="E111" t="s">
        <v>65</v>
      </c>
    </row>
    <row r="112" spans="1:5" x14ac:dyDescent="0.25">
      <c r="A112" t="s">
        <v>74</v>
      </c>
      <c r="B112" s="2">
        <v>10.3</v>
      </c>
      <c r="C112" t="s">
        <v>63</v>
      </c>
      <c r="D112" t="s">
        <v>66</v>
      </c>
      <c r="E112" t="s">
        <v>66</v>
      </c>
    </row>
    <row r="113" spans="1:5" x14ac:dyDescent="0.25">
      <c r="A113" t="s">
        <v>74</v>
      </c>
      <c r="B113" s="2">
        <v>88.5</v>
      </c>
      <c r="C113" t="s">
        <v>67</v>
      </c>
      <c r="D113" t="s">
        <v>64</v>
      </c>
      <c r="E113" t="s">
        <v>64</v>
      </c>
    </row>
    <row r="114" spans="1:5" x14ac:dyDescent="0.25">
      <c r="A114" t="s">
        <v>74</v>
      </c>
      <c r="B114" s="2">
        <v>21.5</v>
      </c>
      <c r="C114" t="s">
        <v>67</v>
      </c>
      <c r="D114" t="s">
        <v>65</v>
      </c>
      <c r="E114" t="s">
        <v>65</v>
      </c>
    </row>
    <row r="115" spans="1:5" x14ac:dyDescent="0.25">
      <c r="A115" t="s">
        <v>74</v>
      </c>
      <c r="B115" s="2">
        <v>10.5</v>
      </c>
      <c r="C115" t="s">
        <v>67</v>
      </c>
      <c r="D115" t="s">
        <v>66</v>
      </c>
      <c r="E115" t="s">
        <v>66</v>
      </c>
    </row>
    <row r="116" spans="1:5" x14ac:dyDescent="0.25">
      <c r="A116" t="s">
        <v>74</v>
      </c>
      <c r="B116" s="2">
        <v>103.85</v>
      </c>
      <c r="C116" t="s">
        <v>68</v>
      </c>
      <c r="D116" t="s">
        <v>64</v>
      </c>
      <c r="E116" t="s">
        <v>64</v>
      </c>
    </row>
    <row r="117" spans="1:5" x14ac:dyDescent="0.25">
      <c r="A117" t="s">
        <v>74</v>
      </c>
      <c r="B117" s="1">
        <v>21</v>
      </c>
      <c r="C117" t="s">
        <v>68</v>
      </c>
      <c r="D117" t="s">
        <v>65</v>
      </c>
      <c r="E117" t="s">
        <v>65</v>
      </c>
    </row>
    <row r="118" spans="1:5" x14ac:dyDescent="0.25">
      <c r="A118" t="s">
        <v>74</v>
      </c>
      <c r="B118" s="2">
        <v>11.1</v>
      </c>
      <c r="C118" t="s">
        <v>68</v>
      </c>
      <c r="D118" t="s">
        <v>66</v>
      </c>
      <c r="E118" t="s">
        <v>66</v>
      </c>
    </row>
    <row r="119" spans="1:5" x14ac:dyDescent="0.25">
      <c r="A119" t="s">
        <v>74</v>
      </c>
      <c r="B119" s="2">
        <v>121.35</v>
      </c>
      <c r="C119" t="s">
        <v>69</v>
      </c>
      <c r="D119" t="s">
        <v>64</v>
      </c>
      <c r="E119" t="s">
        <v>64</v>
      </c>
    </row>
    <row r="120" spans="1:5" x14ac:dyDescent="0.25">
      <c r="A120" t="s">
        <v>74</v>
      </c>
      <c r="B120" s="2">
        <v>20.6</v>
      </c>
      <c r="C120" t="s">
        <v>69</v>
      </c>
      <c r="D120" t="s">
        <v>65</v>
      </c>
      <c r="E120" t="s">
        <v>65</v>
      </c>
    </row>
    <row r="121" spans="1:5" x14ac:dyDescent="0.25">
      <c r="A121" t="s">
        <v>74</v>
      </c>
      <c r="B121" s="2">
        <v>8.0500000000000007</v>
      </c>
      <c r="C121" t="s">
        <v>69</v>
      </c>
      <c r="D121" t="s">
        <v>66</v>
      </c>
      <c r="E121" t="s">
        <v>66</v>
      </c>
    </row>
    <row r="122" spans="1:5" x14ac:dyDescent="0.25">
      <c r="A122" t="s">
        <v>74</v>
      </c>
      <c r="B122" s="2">
        <v>117.95</v>
      </c>
      <c r="C122" t="s">
        <v>70</v>
      </c>
      <c r="D122" t="s">
        <v>64</v>
      </c>
      <c r="E122" t="s">
        <v>64</v>
      </c>
    </row>
    <row r="123" spans="1:5" x14ac:dyDescent="0.25">
      <c r="A123" t="s">
        <v>74</v>
      </c>
      <c r="B123" s="1">
        <v>24</v>
      </c>
      <c r="C123" t="s">
        <v>70</v>
      </c>
      <c r="D123" t="s">
        <v>65</v>
      </c>
      <c r="E123" t="s">
        <v>65</v>
      </c>
    </row>
    <row r="124" spans="1:5" x14ac:dyDescent="0.25">
      <c r="A124" t="s">
        <v>74</v>
      </c>
      <c r="B124" s="2">
        <v>10.85</v>
      </c>
      <c r="C124" t="s">
        <v>70</v>
      </c>
      <c r="D124" t="s">
        <v>66</v>
      </c>
      <c r="E124" t="s">
        <v>66</v>
      </c>
    </row>
    <row r="125" spans="1:5" x14ac:dyDescent="0.25">
      <c r="A125" t="s">
        <v>74</v>
      </c>
      <c r="B125" s="2">
        <v>121.47</v>
      </c>
      <c r="C125" t="s">
        <v>24</v>
      </c>
      <c r="D125" t="s">
        <v>64</v>
      </c>
      <c r="E125" t="s">
        <v>64</v>
      </c>
    </row>
    <row r="126" spans="1:5" x14ac:dyDescent="0.25">
      <c r="A126" t="s">
        <v>74</v>
      </c>
      <c r="B126" s="2">
        <v>24.4</v>
      </c>
      <c r="C126" t="s">
        <v>24</v>
      </c>
      <c r="D126" t="s">
        <v>65</v>
      </c>
      <c r="E126" t="s">
        <v>65</v>
      </c>
    </row>
    <row r="127" spans="1:5" x14ac:dyDescent="0.25">
      <c r="A127" t="s">
        <v>74</v>
      </c>
      <c r="B127" s="2">
        <v>10.85</v>
      </c>
      <c r="C127" t="s">
        <v>24</v>
      </c>
      <c r="D127" t="s">
        <v>66</v>
      </c>
      <c r="E127" t="s">
        <v>66</v>
      </c>
    </row>
    <row r="128" spans="1:5" x14ac:dyDescent="0.25">
      <c r="A128" t="s">
        <v>74</v>
      </c>
      <c r="B128" s="2">
        <v>112</v>
      </c>
      <c r="C128" t="s">
        <v>23</v>
      </c>
      <c r="D128" t="s">
        <v>64</v>
      </c>
      <c r="E128" t="s">
        <v>64</v>
      </c>
    </row>
    <row r="129" spans="1:5" x14ac:dyDescent="0.25">
      <c r="A129" t="s">
        <v>74</v>
      </c>
      <c r="B129" s="2">
        <v>25.4</v>
      </c>
      <c r="C129" t="s">
        <v>23</v>
      </c>
      <c r="D129" t="s">
        <v>65</v>
      </c>
      <c r="E129" t="s">
        <v>65</v>
      </c>
    </row>
    <row r="130" spans="1:5" x14ac:dyDescent="0.25">
      <c r="A130" t="s">
        <v>74</v>
      </c>
      <c r="B130" s="2">
        <v>12.05</v>
      </c>
      <c r="C130" t="s">
        <v>23</v>
      </c>
      <c r="D130" t="s">
        <v>66</v>
      </c>
      <c r="E130" t="s">
        <v>66</v>
      </c>
    </row>
    <row r="131" spans="1:5" x14ac:dyDescent="0.25">
      <c r="A131" t="s">
        <v>74</v>
      </c>
      <c r="B131" s="2">
        <v>115</v>
      </c>
      <c r="C131" t="s">
        <v>22</v>
      </c>
      <c r="D131" t="s">
        <v>64</v>
      </c>
      <c r="E131" t="s">
        <v>64</v>
      </c>
    </row>
    <row r="132" spans="1:5" x14ac:dyDescent="0.25">
      <c r="A132" t="s">
        <v>74</v>
      </c>
      <c r="B132" s="1">
        <v>23</v>
      </c>
      <c r="C132" t="s">
        <v>22</v>
      </c>
      <c r="D132" t="s">
        <v>65</v>
      </c>
      <c r="E132" t="s">
        <v>65</v>
      </c>
    </row>
    <row r="133" spans="1:5" x14ac:dyDescent="0.25">
      <c r="A133" t="s">
        <v>74</v>
      </c>
      <c r="B133" s="2">
        <v>13.45</v>
      </c>
      <c r="C133" t="s">
        <v>22</v>
      </c>
      <c r="D133" t="s">
        <v>66</v>
      </c>
      <c r="E133" t="s">
        <v>66</v>
      </c>
    </row>
    <row r="134" spans="1:5" x14ac:dyDescent="0.25">
      <c r="A134" t="s">
        <v>74</v>
      </c>
      <c r="B134" s="2">
        <v>123.4</v>
      </c>
      <c r="C134" t="s">
        <v>6</v>
      </c>
      <c r="D134" t="s">
        <v>64</v>
      </c>
      <c r="E134" t="s">
        <v>64</v>
      </c>
    </row>
    <row r="135" spans="1:5" x14ac:dyDescent="0.25">
      <c r="A135" t="s">
        <v>74</v>
      </c>
      <c r="B135" s="1">
        <v>23</v>
      </c>
      <c r="C135" t="s">
        <v>6</v>
      </c>
      <c r="D135" t="s">
        <v>65</v>
      </c>
      <c r="E135" t="s">
        <v>65</v>
      </c>
    </row>
    <row r="136" spans="1:5" x14ac:dyDescent="0.25">
      <c r="A136" t="s">
        <v>74</v>
      </c>
      <c r="B136" s="2">
        <v>10.55</v>
      </c>
      <c r="C136" t="s">
        <v>6</v>
      </c>
      <c r="D136" t="s">
        <v>66</v>
      </c>
      <c r="E136" t="s">
        <v>66</v>
      </c>
    </row>
    <row r="137" spans="1:5" x14ac:dyDescent="0.25">
      <c r="A137" t="s">
        <v>75</v>
      </c>
      <c r="C137" t="s">
        <v>63</v>
      </c>
      <c r="D137" t="s">
        <v>64</v>
      </c>
      <c r="E137" t="s">
        <v>64</v>
      </c>
    </row>
    <row r="138" spans="1:5" x14ac:dyDescent="0.25">
      <c r="A138" t="s">
        <v>75</v>
      </c>
      <c r="C138" t="s">
        <v>63</v>
      </c>
      <c r="D138" t="s">
        <v>65</v>
      </c>
      <c r="E138" t="s">
        <v>65</v>
      </c>
    </row>
    <row r="139" spans="1:5" x14ac:dyDescent="0.25">
      <c r="A139" t="s">
        <v>75</v>
      </c>
      <c r="C139" t="s">
        <v>63</v>
      </c>
      <c r="D139" t="s">
        <v>66</v>
      </c>
      <c r="E139" t="s">
        <v>66</v>
      </c>
    </row>
    <row r="140" spans="1:5" x14ac:dyDescent="0.25">
      <c r="A140" t="s">
        <v>75</v>
      </c>
      <c r="C140" t="s">
        <v>67</v>
      </c>
      <c r="D140" t="s">
        <v>64</v>
      </c>
      <c r="E140" t="s">
        <v>64</v>
      </c>
    </row>
    <row r="141" spans="1:5" x14ac:dyDescent="0.25">
      <c r="A141" t="s">
        <v>75</v>
      </c>
      <c r="C141" t="s">
        <v>67</v>
      </c>
      <c r="D141" t="s">
        <v>65</v>
      </c>
      <c r="E141" t="s">
        <v>65</v>
      </c>
    </row>
    <row r="142" spans="1:5" x14ac:dyDescent="0.25">
      <c r="A142" t="s">
        <v>75</v>
      </c>
      <c r="C142" t="s">
        <v>67</v>
      </c>
      <c r="D142" t="s">
        <v>66</v>
      </c>
      <c r="E142" t="s">
        <v>66</v>
      </c>
    </row>
    <row r="143" spans="1:5" x14ac:dyDescent="0.25">
      <c r="A143" t="s">
        <v>75</v>
      </c>
      <c r="C143" t="s">
        <v>68</v>
      </c>
      <c r="D143" t="s">
        <v>64</v>
      </c>
      <c r="E143" t="s">
        <v>64</v>
      </c>
    </row>
    <row r="144" spans="1:5" x14ac:dyDescent="0.25">
      <c r="A144" t="s">
        <v>75</v>
      </c>
      <c r="C144" t="s">
        <v>68</v>
      </c>
      <c r="D144" t="s">
        <v>65</v>
      </c>
      <c r="E144" t="s">
        <v>65</v>
      </c>
    </row>
    <row r="145" spans="1:5" x14ac:dyDescent="0.25">
      <c r="A145" t="s">
        <v>75</v>
      </c>
      <c r="C145" t="s">
        <v>68</v>
      </c>
      <c r="D145" t="s">
        <v>66</v>
      </c>
      <c r="E145" t="s">
        <v>66</v>
      </c>
    </row>
    <row r="146" spans="1:5" x14ac:dyDescent="0.25">
      <c r="A146" t="s">
        <v>75</v>
      </c>
      <c r="B146" s="1">
        <v>19</v>
      </c>
      <c r="C146" t="s">
        <v>69</v>
      </c>
      <c r="D146" t="s">
        <v>64</v>
      </c>
      <c r="E146" t="s">
        <v>64</v>
      </c>
    </row>
    <row r="147" spans="1:5" x14ac:dyDescent="0.25">
      <c r="A147" t="s">
        <v>75</v>
      </c>
      <c r="B147" s="1">
        <v>1</v>
      </c>
      <c r="C147" t="s">
        <v>69</v>
      </c>
      <c r="D147" t="s">
        <v>65</v>
      </c>
      <c r="E147" t="s">
        <v>65</v>
      </c>
    </row>
    <row r="148" spans="1:5" x14ac:dyDescent="0.25">
      <c r="A148" t="s">
        <v>75</v>
      </c>
      <c r="B148" s="2">
        <v>3.2</v>
      </c>
      <c r="C148" t="s">
        <v>69</v>
      </c>
      <c r="D148" t="s">
        <v>66</v>
      </c>
      <c r="E148" t="s">
        <v>66</v>
      </c>
    </row>
    <row r="149" spans="1:5" x14ac:dyDescent="0.25">
      <c r="A149" t="s">
        <v>75</v>
      </c>
      <c r="B149" s="2">
        <v>20.7</v>
      </c>
      <c r="C149" t="s">
        <v>70</v>
      </c>
      <c r="D149" t="s">
        <v>64</v>
      </c>
      <c r="E149" t="s">
        <v>64</v>
      </c>
    </row>
    <row r="150" spans="1:5" x14ac:dyDescent="0.25">
      <c r="A150" t="s">
        <v>75</v>
      </c>
      <c r="B150" s="1">
        <v>1</v>
      </c>
      <c r="C150" t="s">
        <v>70</v>
      </c>
      <c r="D150" t="s">
        <v>65</v>
      </c>
      <c r="E150" t="s">
        <v>65</v>
      </c>
    </row>
    <row r="151" spans="1:5" x14ac:dyDescent="0.25">
      <c r="A151" t="s">
        <v>75</v>
      </c>
      <c r="B151" s="2">
        <v>2.1</v>
      </c>
      <c r="C151" t="s">
        <v>70</v>
      </c>
      <c r="D151" t="s">
        <v>66</v>
      </c>
      <c r="E151" t="s">
        <v>66</v>
      </c>
    </row>
    <row r="152" spans="1:5" x14ac:dyDescent="0.25">
      <c r="A152" t="s">
        <v>75</v>
      </c>
      <c r="B152" s="2">
        <v>22.57</v>
      </c>
      <c r="C152" t="s">
        <v>24</v>
      </c>
      <c r="D152" t="s">
        <v>64</v>
      </c>
      <c r="E152" t="s">
        <v>64</v>
      </c>
    </row>
    <row r="153" spans="1:5" x14ac:dyDescent="0.25">
      <c r="A153" t="s">
        <v>75</v>
      </c>
      <c r="B153" s="1">
        <v>2</v>
      </c>
      <c r="C153" t="s">
        <v>24</v>
      </c>
      <c r="D153" t="s">
        <v>65</v>
      </c>
      <c r="E153" t="s">
        <v>65</v>
      </c>
    </row>
    <row r="154" spans="1:5" x14ac:dyDescent="0.25">
      <c r="A154" t="s">
        <v>75</v>
      </c>
      <c r="B154" s="2">
        <v>2.9</v>
      </c>
      <c r="C154" t="s">
        <v>24</v>
      </c>
      <c r="D154" t="s">
        <v>66</v>
      </c>
      <c r="E154" t="s">
        <v>66</v>
      </c>
    </row>
    <row r="155" spans="1:5" x14ac:dyDescent="0.25">
      <c r="A155" t="s">
        <v>75</v>
      </c>
      <c r="B155" s="2">
        <v>29.37</v>
      </c>
      <c r="C155" t="s">
        <v>23</v>
      </c>
      <c r="D155" t="s">
        <v>64</v>
      </c>
      <c r="E155" t="s">
        <v>64</v>
      </c>
    </row>
    <row r="156" spans="1:5" x14ac:dyDescent="0.25">
      <c r="A156" t="s">
        <v>75</v>
      </c>
      <c r="B156" s="1">
        <v>2</v>
      </c>
      <c r="C156" t="s">
        <v>23</v>
      </c>
      <c r="D156" t="s">
        <v>65</v>
      </c>
      <c r="E156" t="s">
        <v>65</v>
      </c>
    </row>
    <row r="157" spans="1:5" x14ac:dyDescent="0.25">
      <c r="A157" t="s">
        <v>75</v>
      </c>
      <c r="B157" s="2">
        <v>4.05</v>
      </c>
      <c r="C157" t="s">
        <v>23</v>
      </c>
      <c r="D157" t="s">
        <v>66</v>
      </c>
      <c r="E157" t="s">
        <v>66</v>
      </c>
    </row>
    <row r="158" spans="1:5" x14ac:dyDescent="0.25">
      <c r="A158" t="s">
        <v>75</v>
      </c>
      <c r="B158" s="2">
        <v>30.4</v>
      </c>
      <c r="C158" t="s">
        <v>22</v>
      </c>
      <c r="D158" t="s">
        <v>64</v>
      </c>
      <c r="E158" t="s">
        <v>64</v>
      </c>
    </row>
    <row r="159" spans="1:5" x14ac:dyDescent="0.25">
      <c r="A159" t="s">
        <v>75</v>
      </c>
      <c r="B159" s="1">
        <v>2</v>
      </c>
      <c r="C159" t="s">
        <v>22</v>
      </c>
      <c r="D159" t="s">
        <v>65</v>
      </c>
      <c r="E159" t="s">
        <v>65</v>
      </c>
    </row>
    <row r="160" spans="1:5" x14ac:dyDescent="0.25">
      <c r="A160" t="s">
        <v>75</v>
      </c>
      <c r="B160" s="2">
        <v>4.8</v>
      </c>
      <c r="C160" t="s">
        <v>22</v>
      </c>
      <c r="D160" t="s">
        <v>66</v>
      </c>
      <c r="E160" t="s">
        <v>66</v>
      </c>
    </row>
    <row r="161" spans="1:5" x14ac:dyDescent="0.25">
      <c r="A161" t="s">
        <v>75</v>
      </c>
      <c r="B161" s="1">
        <v>29</v>
      </c>
      <c r="C161" t="s">
        <v>6</v>
      </c>
      <c r="D161" t="s">
        <v>64</v>
      </c>
      <c r="E161" t="s">
        <v>64</v>
      </c>
    </row>
    <row r="162" spans="1:5" x14ac:dyDescent="0.25">
      <c r="A162" t="s">
        <v>75</v>
      </c>
      <c r="B162" s="2">
        <v>3.7</v>
      </c>
      <c r="C162" t="s">
        <v>6</v>
      </c>
      <c r="D162" t="s">
        <v>65</v>
      </c>
      <c r="E162" t="s">
        <v>65</v>
      </c>
    </row>
    <row r="163" spans="1:5" x14ac:dyDescent="0.25">
      <c r="A163" t="s">
        <v>75</v>
      </c>
      <c r="B163" s="1">
        <v>3</v>
      </c>
      <c r="C163" t="s">
        <v>6</v>
      </c>
      <c r="D163" t="s">
        <v>66</v>
      </c>
      <c r="E163" t="s">
        <v>66</v>
      </c>
    </row>
    <row r="164" spans="1:5" x14ac:dyDescent="0.25">
      <c r="A164" t="s">
        <v>76</v>
      </c>
      <c r="B164" s="2">
        <v>46.02</v>
      </c>
      <c r="C164" t="s">
        <v>63</v>
      </c>
      <c r="D164" t="s">
        <v>64</v>
      </c>
      <c r="E164" t="s">
        <v>64</v>
      </c>
    </row>
    <row r="165" spans="1:5" x14ac:dyDescent="0.25">
      <c r="A165" t="s">
        <v>76</v>
      </c>
      <c r="B165" s="1">
        <v>12</v>
      </c>
      <c r="C165" t="s">
        <v>63</v>
      </c>
      <c r="D165" t="s">
        <v>65</v>
      </c>
      <c r="E165" t="s">
        <v>65</v>
      </c>
    </row>
    <row r="166" spans="1:5" x14ac:dyDescent="0.25">
      <c r="A166" t="s">
        <v>76</v>
      </c>
      <c r="B166" s="2">
        <v>4.3</v>
      </c>
      <c r="C166" t="s">
        <v>63</v>
      </c>
      <c r="D166" t="s">
        <v>66</v>
      </c>
      <c r="E166" t="s">
        <v>66</v>
      </c>
    </row>
    <row r="167" spans="1:5" x14ac:dyDescent="0.25">
      <c r="A167" t="s">
        <v>76</v>
      </c>
      <c r="B167" s="2">
        <v>46.1</v>
      </c>
      <c r="C167" t="s">
        <v>67</v>
      </c>
      <c r="D167" t="s">
        <v>64</v>
      </c>
      <c r="E167" t="s">
        <v>64</v>
      </c>
    </row>
    <row r="168" spans="1:5" x14ac:dyDescent="0.25">
      <c r="A168" t="s">
        <v>76</v>
      </c>
      <c r="B168" s="1">
        <v>13</v>
      </c>
      <c r="C168" t="s">
        <v>67</v>
      </c>
      <c r="D168" t="s">
        <v>65</v>
      </c>
      <c r="E168" t="s">
        <v>65</v>
      </c>
    </row>
    <row r="169" spans="1:5" x14ac:dyDescent="0.25">
      <c r="A169" t="s">
        <v>76</v>
      </c>
      <c r="B169" s="2">
        <v>3.5</v>
      </c>
      <c r="C169" t="s">
        <v>67</v>
      </c>
      <c r="D169" t="s">
        <v>66</v>
      </c>
      <c r="E169" t="s">
        <v>66</v>
      </c>
    </row>
    <row r="170" spans="1:5" x14ac:dyDescent="0.25">
      <c r="A170" t="s">
        <v>76</v>
      </c>
      <c r="B170" s="2">
        <v>51.12</v>
      </c>
      <c r="C170" t="s">
        <v>68</v>
      </c>
      <c r="D170" t="s">
        <v>64</v>
      </c>
      <c r="E170" t="s">
        <v>64</v>
      </c>
    </row>
    <row r="171" spans="1:5" x14ac:dyDescent="0.25">
      <c r="A171" t="s">
        <v>76</v>
      </c>
      <c r="B171" s="1">
        <v>11</v>
      </c>
      <c r="C171" t="s">
        <v>68</v>
      </c>
      <c r="D171" t="s">
        <v>65</v>
      </c>
      <c r="E171" t="s">
        <v>65</v>
      </c>
    </row>
    <row r="172" spans="1:5" x14ac:dyDescent="0.25">
      <c r="A172" t="s">
        <v>76</v>
      </c>
      <c r="B172" s="1">
        <v>4</v>
      </c>
      <c r="C172" t="s">
        <v>68</v>
      </c>
      <c r="D172" t="s">
        <v>66</v>
      </c>
      <c r="E172" t="s">
        <v>66</v>
      </c>
    </row>
    <row r="173" spans="1:5" x14ac:dyDescent="0.25">
      <c r="A173" t="s">
        <v>76</v>
      </c>
      <c r="B173" s="2">
        <v>81.06</v>
      </c>
      <c r="C173" t="s">
        <v>69</v>
      </c>
      <c r="D173" t="s">
        <v>64</v>
      </c>
      <c r="E173" t="s">
        <v>64</v>
      </c>
    </row>
    <row r="174" spans="1:5" x14ac:dyDescent="0.25">
      <c r="A174" t="s">
        <v>76</v>
      </c>
      <c r="B174" s="2">
        <v>15.4</v>
      </c>
      <c r="C174" t="s">
        <v>69</v>
      </c>
      <c r="D174" t="s">
        <v>65</v>
      </c>
      <c r="E174" t="s">
        <v>65</v>
      </c>
    </row>
    <row r="175" spans="1:5" x14ac:dyDescent="0.25">
      <c r="A175" t="s">
        <v>76</v>
      </c>
      <c r="B175" s="2">
        <v>4.3499999999999996</v>
      </c>
      <c r="C175" t="s">
        <v>69</v>
      </c>
      <c r="D175" t="s">
        <v>66</v>
      </c>
      <c r="E175" t="s">
        <v>66</v>
      </c>
    </row>
    <row r="176" spans="1:5" x14ac:dyDescent="0.25">
      <c r="A176" t="s">
        <v>76</v>
      </c>
      <c r="B176" s="2">
        <v>87.52</v>
      </c>
      <c r="C176" t="s">
        <v>70</v>
      </c>
      <c r="D176" t="s">
        <v>64</v>
      </c>
      <c r="E176" t="s">
        <v>64</v>
      </c>
    </row>
    <row r="177" spans="1:5" x14ac:dyDescent="0.25">
      <c r="A177" t="s">
        <v>76</v>
      </c>
      <c r="B177" s="2">
        <v>17.3</v>
      </c>
      <c r="C177" t="s">
        <v>70</v>
      </c>
      <c r="D177" t="s">
        <v>65</v>
      </c>
      <c r="E177" t="s">
        <v>65</v>
      </c>
    </row>
    <row r="178" spans="1:5" x14ac:dyDescent="0.25">
      <c r="A178" t="s">
        <v>76</v>
      </c>
      <c r="B178" s="2">
        <v>6.35</v>
      </c>
      <c r="C178" t="s">
        <v>70</v>
      </c>
      <c r="D178" t="s">
        <v>66</v>
      </c>
      <c r="E178" t="s">
        <v>66</v>
      </c>
    </row>
    <row r="179" spans="1:5" x14ac:dyDescent="0.25">
      <c r="A179" t="s">
        <v>76</v>
      </c>
      <c r="B179" s="2">
        <v>88.9</v>
      </c>
      <c r="C179" t="s">
        <v>24</v>
      </c>
      <c r="D179" t="s">
        <v>64</v>
      </c>
      <c r="E179" t="s">
        <v>64</v>
      </c>
    </row>
    <row r="180" spans="1:5" x14ac:dyDescent="0.25">
      <c r="A180" t="s">
        <v>76</v>
      </c>
      <c r="B180" s="2">
        <v>13.5</v>
      </c>
      <c r="C180" t="s">
        <v>24</v>
      </c>
      <c r="D180" t="s">
        <v>65</v>
      </c>
      <c r="E180" t="s">
        <v>65</v>
      </c>
    </row>
    <row r="181" spans="1:5" x14ac:dyDescent="0.25">
      <c r="A181" t="s">
        <v>76</v>
      </c>
      <c r="B181" s="2">
        <v>6.65</v>
      </c>
      <c r="C181" t="s">
        <v>24</v>
      </c>
      <c r="D181" t="s">
        <v>66</v>
      </c>
      <c r="E181" t="s">
        <v>66</v>
      </c>
    </row>
    <row r="182" spans="1:5" x14ac:dyDescent="0.25">
      <c r="A182" t="s">
        <v>76</v>
      </c>
      <c r="B182" s="2">
        <v>84.9</v>
      </c>
      <c r="C182" t="s">
        <v>23</v>
      </c>
      <c r="D182" t="s">
        <v>64</v>
      </c>
      <c r="E182" t="s">
        <v>64</v>
      </c>
    </row>
    <row r="183" spans="1:5" x14ac:dyDescent="0.25">
      <c r="A183" t="s">
        <v>76</v>
      </c>
      <c r="B183" s="2">
        <v>16.100000000000001</v>
      </c>
      <c r="C183" t="s">
        <v>23</v>
      </c>
      <c r="D183" t="s">
        <v>65</v>
      </c>
      <c r="E183" t="s">
        <v>65</v>
      </c>
    </row>
    <row r="184" spans="1:5" x14ac:dyDescent="0.25">
      <c r="A184" t="s">
        <v>76</v>
      </c>
      <c r="B184" s="2">
        <v>9.52</v>
      </c>
      <c r="C184" t="s">
        <v>23</v>
      </c>
      <c r="D184" t="s">
        <v>66</v>
      </c>
      <c r="E184" t="s">
        <v>66</v>
      </c>
    </row>
    <row r="185" spans="1:5" x14ac:dyDescent="0.25">
      <c r="A185" t="s">
        <v>76</v>
      </c>
      <c r="B185" s="2">
        <v>79.900000000000006</v>
      </c>
      <c r="C185" t="s">
        <v>22</v>
      </c>
      <c r="D185" t="s">
        <v>64</v>
      </c>
      <c r="E185" t="s">
        <v>64</v>
      </c>
    </row>
    <row r="186" spans="1:5" x14ac:dyDescent="0.25">
      <c r="A186" t="s">
        <v>76</v>
      </c>
      <c r="B186" s="2">
        <v>16.7</v>
      </c>
      <c r="C186" t="s">
        <v>22</v>
      </c>
      <c r="D186" t="s">
        <v>65</v>
      </c>
      <c r="E186" t="s">
        <v>65</v>
      </c>
    </row>
    <row r="187" spans="1:5" x14ac:dyDescent="0.25">
      <c r="A187" t="s">
        <v>76</v>
      </c>
      <c r="B187" s="2">
        <v>9.14</v>
      </c>
      <c r="C187" t="s">
        <v>22</v>
      </c>
      <c r="D187" t="s">
        <v>66</v>
      </c>
      <c r="E187" t="s">
        <v>66</v>
      </c>
    </row>
    <row r="188" spans="1:5" x14ac:dyDescent="0.25">
      <c r="A188" t="s">
        <v>76</v>
      </c>
      <c r="B188" s="2">
        <v>85.1</v>
      </c>
      <c r="C188" t="s">
        <v>6</v>
      </c>
      <c r="D188" t="s">
        <v>64</v>
      </c>
      <c r="E188" t="s">
        <v>64</v>
      </c>
    </row>
    <row r="189" spans="1:5" x14ac:dyDescent="0.25">
      <c r="A189" t="s">
        <v>76</v>
      </c>
      <c r="B189" s="2">
        <v>19.2</v>
      </c>
      <c r="C189" t="s">
        <v>6</v>
      </c>
      <c r="D189" t="s">
        <v>65</v>
      </c>
      <c r="E189" t="s">
        <v>65</v>
      </c>
    </row>
    <row r="190" spans="1:5" x14ac:dyDescent="0.25">
      <c r="A190" t="s">
        <v>76</v>
      </c>
      <c r="B190" s="2">
        <v>9.84</v>
      </c>
      <c r="C190" t="s">
        <v>6</v>
      </c>
      <c r="D190" t="s">
        <v>66</v>
      </c>
      <c r="E190" t="s">
        <v>66</v>
      </c>
    </row>
    <row r="191" spans="1:5" x14ac:dyDescent="0.25">
      <c r="A191" t="s">
        <v>77</v>
      </c>
      <c r="B191" s="2">
        <v>102.4</v>
      </c>
      <c r="C191" t="s">
        <v>63</v>
      </c>
      <c r="D191" t="s">
        <v>64</v>
      </c>
      <c r="E191" t="s">
        <v>64</v>
      </c>
    </row>
    <row r="192" spans="1:5" x14ac:dyDescent="0.25">
      <c r="A192" t="s">
        <v>77</v>
      </c>
      <c r="B192" s="1">
        <v>14</v>
      </c>
      <c r="C192" t="s">
        <v>63</v>
      </c>
      <c r="D192" t="s">
        <v>65</v>
      </c>
      <c r="E192" t="s">
        <v>65</v>
      </c>
    </row>
    <row r="193" spans="1:5" x14ac:dyDescent="0.25">
      <c r="A193" t="s">
        <v>77</v>
      </c>
      <c r="B193" s="1">
        <v>6</v>
      </c>
      <c r="C193" t="s">
        <v>63</v>
      </c>
      <c r="D193" t="s">
        <v>66</v>
      </c>
      <c r="E193" t="s">
        <v>66</v>
      </c>
    </row>
    <row r="194" spans="1:5" x14ac:dyDescent="0.25">
      <c r="A194" t="s">
        <v>77</v>
      </c>
      <c r="B194" s="1">
        <v>99</v>
      </c>
      <c r="C194" t="s">
        <v>67</v>
      </c>
      <c r="D194" t="s">
        <v>64</v>
      </c>
      <c r="E194" t="s">
        <v>64</v>
      </c>
    </row>
    <row r="195" spans="1:5" x14ac:dyDescent="0.25">
      <c r="A195" t="s">
        <v>77</v>
      </c>
      <c r="B195" s="1">
        <v>14</v>
      </c>
      <c r="C195" t="s">
        <v>67</v>
      </c>
      <c r="D195" t="s">
        <v>65</v>
      </c>
      <c r="E195" t="s">
        <v>65</v>
      </c>
    </row>
    <row r="196" spans="1:5" x14ac:dyDescent="0.25">
      <c r="A196" t="s">
        <v>77</v>
      </c>
      <c r="B196" s="1">
        <v>6</v>
      </c>
      <c r="C196" t="s">
        <v>67</v>
      </c>
      <c r="D196" t="s">
        <v>66</v>
      </c>
      <c r="E196" t="s">
        <v>66</v>
      </c>
    </row>
    <row r="197" spans="1:5" x14ac:dyDescent="0.25">
      <c r="A197" t="s">
        <v>77</v>
      </c>
      <c r="B197" s="2">
        <v>106.95</v>
      </c>
      <c r="C197" t="s">
        <v>68</v>
      </c>
      <c r="D197" t="s">
        <v>64</v>
      </c>
      <c r="E197" t="s">
        <v>64</v>
      </c>
    </row>
    <row r="198" spans="1:5" x14ac:dyDescent="0.25">
      <c r="A198" t="s">
        <v>77</v>
      </c>
      <c r="B198" s="1">
        <v>14</v>
      </c>
      <c r="C198" t="s">
        <v>68</v>
      </c>
      <c r="D198" t="s">
        <v>65</v>
      </c>
      <c r="E198" t="s">
        <v>65</v>
      </c>
    </row>
    <row r="199" spans="1:5" x14ac:dyDescent="0.25">
      <c r="A199" t="s">
        <v>77</v>
      </c>
      <c r="B199" s="1">
        <v>6</v>
      </c>
      <c r="C199" t="s">
        <v>68</v>
      </c>
      <c r="D199" t="s">
        <v>66</v>
      </c>
      <c r="E199" t="s">
        <v>66</v>
      </c>
    </row>
    <row r="200" spans="1:5" x14ac:dyDescent="0.25">
      <c r="A200" t="s">
        <v>77</v>
      </c>
      <c r="B200" s="2">
        <v>117.07</v>
      </c>
      <c r="C200" t="s">
        <v>69</v>
      </c>
      <c r="D200" t="s">
        <v>64</v>
      </c>
      <c r="E200" t="s">
        <v>64</v>
      </c>
    </row>
    <row r="201" spans="1:5" x14ac:dyDescent="0.25">
      <c r="A201" t="s">
        <v>77</v>
      </c>
      <c r="B201" s="1">
        <v>13</v>
      </c>
      <c r="C201" t="s">
        <v>69</v>
      </c>
      <c r="D201" t="s">
        <v>65</v>
      </c>
      <c r="E201" t="s">
        <v>65</v>
      </c>
    </row>
    <row r="202" spans="1:5" x14ac:dyDescent="0.25">
      <c r="A202" t="s">
        <v>77</v>
      </c>
      <c r="B202" s="2">
        <v>8.65</v>
      </c>
      <c r="C202" t="s">
        <v>69</v>
      </c>
      <c r="D202" t="s">
        <v>66</v>
      </c>
      <c r="E202" t="s">
        <v>66</v>
      </c>
    </row>
    <row r="203" spans="1:5" x14ac:dyDescent="0.25">
      <c r="A203" t="s">
        <v>77</v>
      </c>
      <c r="B203" s="2">
        <v>130.19</v>
      </c>
      <c r="C203" t="s">
        <v>70</v>
      </c>
      <c r="D203" t="s">
        <v>64</v>
      </c>
      <c r="E203" t="s">
        <v>64</v>
      </c>
    </row>
    <row r="204" spans="1:5" x14ac:dyDescent="0.25">
      <c r="A204" t="s">
        <v>77</v>
      </c>
      <c r="B204" s="1">
        <v>16</v>
      </c>
      <c r="C204" t="s">
        <v>70</v>
      </c>
      <c r="D204" t="s">
        <v>65</v>
      </c>
      <c r="E204" t="s">
        <v>65</v>
      </c>
    </row>
    <row r="205" spans="1:5" x14ac:dyDescent="0.25">
      <c r="A205" t="s">
        <v>77</v>
      </c>
      <c r="B205" s="2">
        <v>7.7</v>
      </c>
      <c r="C205" t="s">
        <v>70</v>
      </c>
      <c r="D205" t="s">
        <v>66</v>
      </c>
      <c r="E205" t="s">
        <v>66</v>
      </c>
    </row>
    <row r="206" spans="1:5" x14ac:dyDescent="0.25">
      <c r="A206" t="s">
        <v>77</v>
      </c>
      <c r="B206" s="2">
        <v>141.59</v>
      </c>
      <c r="C206" t="s">
        <v>24</v>
      </c>
      <c r="D206" t="s">
        <v>64</v>
      </c>
      <c r="E206" t="s">
        <v>64</v>
      </c>
    </row>
    <row r="207" spans="1:5" x14ac:dyDescent="0.25">
      <c r="A207" t="s">
        <v>77</v>
      </c>
      <c r="B207" s="1">
        <v>17</v>
      </c>
      <c r="C207" t="s">
        <v>24</v>
      </c>
      <c r="D207" t="s">
        <v>65</v>
      </c>
      <c r="E207" t="s">
        <v>65</v>
      </c>
    </row>
    <row r="208" spans="1:5" x14ac:dyDescent="0.25">
      <c r="A208" t="s">
        <v>77</v>
      </c>
      <c r="B208" s="2">
        <v>10.7</v>
      </c>
      <c r="C208" t="s">
        <v>24</v>
      </c>
      <c r="D208" t="s">
        <v>66</v>
      </c>
      <c r="E208" t="s">
        <v>66</v>
      </c>
    </row>
    <row r="209" spans="1:5" x14ac:dyDescent="0.25">
      <c r="A209" t="s">
        <v>77</v>
      </c>
      <c r="B209" s="2">
        <v>140.04</v>
      </c>
      <c r="C209" t="s">
        <v>23</v>
      </c>
      <c r="D209" t="s">
        <v>64</v>
      </c>
      <c r="E209" t="s">
        <v>64</v>
      </c>
    </row>
    <row r="210" spans="1:5" x14ac:dyDescent="0.25">
      <c r="A210" t="s">
        <v>77</v>
      </c>
      <c r="B210" s="2">
        <v>13.55</v>
      </c>
      <c r="C210" t="s">
        <v>23</v>
      </c>
      <c r="D210" t="s">
        <v>65</v>
      </c>
      <c r="E210" t="s">
        <v>65</v>
      </c>
    </row>
    <row r="211" spans="1:5" x14ac:dyDescent="0.25">
      <c r="A211" t="s">
        <v>77</v>
      </c>
      <c r="B211" s="2">
        <v>8.3000000000000007</v>
      </c>
      <c r="C211" t="s">
        <v>23</v>
      </c>
      <c r="D211" t="s">
        <v>66</v>
      </c>
      <c r="E211" t="s">
        <v>66</v>
      </c>
    </row>
    <row r="212" spans="1:5" x14ac:dyDescent="0.25">
      <c r="A212" t="s">
        <v>77</v>
      </c>
      <c r="B212" s="2">
        <v>134.91</v>
      </c>
      <c r="C212" t="s">
        <v>22</v>
      </c>
      <c r="D212" t="s">
        <v>64</v>
      </c>
      <c r="E212" t="s">
        <v>64</v>
      </c>
    </row>
    <row r="213" spans="1:5" x14ac:dyDescent="0.25">
      <c r="A213" t="s">
        <v>77</v>
      </c>
      <c r="B213" s="2">
        <v>14.65</v>
      </c>
      <c r="C213" t="s">
        <v>22</v>
      </c>
      <c r="D213" t="s">
        <v>65</v>
      </c>
      <c r="E213" t="s">
        <v>65</v>
      </c>
    </row>
    <row r="214" spans="1:5" x14ac:dyDescent="0.25">
      <c r="A214" t="s">
        <v>77</v>
      </c>
      <c r="B214" s="2">
        <v>12.55</v>
      </c>
      <c r="C214" t="s">
        <v>22</v>
      </c>
      <c r="D214" t="s">
        <v>66</v>
      </c>
      <c r="E214" t="s">
        <v>66</v>
      </c>
    </row>
    <row r="215" spans="1:5" x14ac:dyDescent="0.25">
      <c r="A215" t="s">
        <v>77</v>
      </c>
      <c r="B215" s="2">
        <v>145.01</v>
      </c>
      <c r="C215" t="s">
        <v>6</v>
      </c>
      <c r="D215" t="s">
        <v>64</v>
      </c>
      <c r="E215" t="s">
        <v>64</v>
      </c>
    </row>
    <row r="216" spans="1:5" x14ac:dyDescent="0.25">
      <c r="A216" t="s">
        <v>77</v>
      </c>
      <c r="B216" s="2">
        <v>12.05</v>
      </c>
      <c r="C216" t="s">
        <v>6</v>
      </c>
      <c r="D216" t="s">
        <v>65</v>
      </c>
      <c r="E216" t="s">
        <v>65</v>
      </c>
    </row>
    <row r="217" spans="1:5" x14ac:dyDescent="0.25">
      <c r="A217" t="s">
        <v>77</v>
      </c>
      <c r="B217" s="2">
        <v>13.45</v>
      </c>
      <c r="C217" t="s">
        <v>6</v>
      </c>
      <c r="D217" t="s">
        <v>66</v>
      </c>
      <c r="E217" t="s">
        <v>66</v>
      </c>
    </row>
    <row r="218" spans="1:5" x14ac:dyDescent="0.25">
      <c r="A218" t="s">
        <v>78</v>
      </c>
      <c r="B218" s="2">
        <v>58.6</v>
      </c>
      <c r="C218" t="s">
        <v>63</v>
      </c>
      <c r="D218" t="s">
        <v>64</v>
      </c>
      <c r="E218" t="s">
        <v>64</v>
      </c>
    </row>
    <row r="219" spans="1:5" x14ac:dyDescent="0.25">
      <c r="A219" t="s">
        <v>78</v>
      </c>
      <c r="B219" s="2">
        <v>8.5</v>
      </c>
      <c r="C219" t="s">
        <v>63</v>
      </c>
      <c r="D219" t="s">
        <v>65</v>
      </c>
      <c r="E219" t="s">
        <v>65</v>
      </c>
    </row>
    <row r="220" spans="1:5" x14ac:dyDescent="0.25">
      <c r="A220" t="s">
        <v>78</v>
      </c>
      <c r="B220" s="1">
        <v>4</v>
      </c>
      <c r="C220" t="s">
        <v>63</v>
      </c>
      <c r="D220" t="s">
        <v>66</v>
      </c>
      <c r="E220" t="s">
        <v>66</v>
      </c>
    </row>
    <row r="221" spans="1:5" x14ac:dyDescent="0.25">
      <c r="A221" t="s">
        <v>78</v>
      </c>
      <c r="B221" s="2">
        <v>54.6</v>
      </c>
      <c r="C221" t="s">
        <v>67</v>
      </c>
      <c r="D221" t="s">
        <v>64</v>
      </c>
      <c r="E221" t="s">
        <v>64</v>
      </c>
    </row>
    <row r="222" spans="1:5" x14ac:dyDescent="0.25">
      <c r="A222" t="s">
        <v>78</v>
      </c>
      <c r="B222" s="1">
        <v>10</v>
      </c>
      <c r="C222" t="s">
        <v>67</v>
      </c>
      <c r="D222" t="s">
        <v>65</v>
      </c>
      <c r="E222" t="s">
        <v>65</v>
      </c>
    </row>
    <row r="223" spans="1:5" x14ac:dyDescent="0.25">
      <c r="A223" t="s">
        <v>78</v>
      </c>
      <c r="B223" s="1">
        <v>4</v>
      </c>
      <c r="C223" t="s">
        <v>67</v>
      </c>
      <c r="D223" t="s">
        <v>66</v>
      </c>
      <c r="E223" t="s">
        <v>66</v>
      </c>
    </row>
    <row r="224" spans="1:5" x14ac:dyDescent="0.25">
      <c r="A224" t="s">
        <v>78</v>
      </c>
      <c r="B224" s="2">
        <v>51.4</v>
      </c>
      <c r="C224" t="s">
        <v>68</v>
      </c>
      <c r="D224" t="s">
        <v>64</v>
      </c>
      <c r="E224" t="s">
        <v>64</v>
      </c>
    </row>
    <row r="225" spans="1:5" x14ac:dyDescent="0.25">
      <c r="A225" t="s">
        <v>78</v>
      </c>
      <c r="B225" s="1">
        <v>11</v>
      </c>
      <c r="C225" t="s">
        <v>68</v>
      </c>
      <c r="D225" t="s">
        <v>65</v>
      </c>
      <c r="E225" t="s">
        <v>65</v>
      </c>
    </row>
    <row r="226" spans="1:5" x14ac:dyDescent="0.25">
      <c r="A226" t="s">
        <v>78</v>
      </c>
      <c r="B226" s="1">
        <v>3</v>
      </c>
      <c r="C226" t="s">
        <v>68</v>
      </c>
      <c r="D226" t="s">
        <v>66</v>
      </c>
      <c r="E226" t="s">
        <v>66</v>
      </c>
    </row>
    <row r="227" spans="1:5" x14ac:dyDescent="0.25">
      <c r="A227" t="s">
        <v>78</v>
      </c>
      <c r="B227" s="2">
        <v>53.5</v>
      </c>
      <c r="C227" t="s">
        <v>69</v>
      </c>
      <c r="D227" t="s">
        <v>64</v>
      </c>
      <c r="E227" t="s">
        <v>64</v>
      </c>
    </row>
    <row r="228" spans="1:5" x14ac:dyDescent="0.25">
      <c r="A228" t="s">
        <v>78</v>
      </c>
      <c r="B228" s="1">
        <v>9</v>
      </c>
      <c r="C228" t="s">
        <v>69</v>
      </c>
      <c r="D228" t="s">
        <v>65</v>
      </c>
      <c r="E228" t="s">
        <v>65</v>
      </c>
    </row>
    <row r="229" spans="1:5" x14ac:dyDescent="0.25">
      <c r="A229" t="s">
        <v>78</v>
      </c>
      <c r="B229" s="2">
        <v>3.3</v>
      </c>
      <c r="C229" t="s">
        <v>69</v>
      </c>
      <c r="D229" t="s">
        <v>66</v>
      </c>
      <c r="E229" t="s">
        <v>66</v>
      </c>
    </row>
    <row r="230" spans="1:5" x14ac:dyDescent="0.25">
      <c r="A230" t="s">
        <v>78</v>
      </c>
      <c r="B230" s="2">
        <v>61.3</v>
      </c>
      <c r="C230" t="s">
        <v>70</v>
      </c>
      <c r="D230" t="s">
        <v>64</v>
      </c>
      <c r="E230" t="s">
        <v>64</v>
      </c>
    </row>
    <row r="231" spans="1:5" x14ac:dyDescent="0.25">
      <c r="A231" t="s">
        <v>78</v>
      </c>
      <c r="B231" s="1">
        <v>9</v>
      </c>
      <c r="C231" t="s">
        <v>70</v>
      </c>
      <c r="D231" t="s">
        <v>65</v>
      </c>
      <c r="E231" t="s">
        <v>65</v>
      </c>
    </row>
    <row r="232" spans="1:5" x14ac:dyDescent="0.25">
      <c r="A232" t="s">
        <v>78</v>
      </c>
      <c r="B232" s="2">
        <v>3.3</v>
      </c>
      <c r="C232" t="s">
        <v>70</v>
      </c>
      <c r="D232" t="s">
        <v>66</v>
      </c>
      <c r="E232" t="s">
        <v>66</v>
      </c>
    </row>
    <row r="233" spans="1:5" x14ac:dyDescent="0.25">
      <c r="A233" t="s">
        <v>78</v>
      </c>
      <c r="B233" s="2">
        <v>67.5</v>
      </c>
      <c r="C233" t="s">
        <v>24</v>
      </c>
      <c r="D233" t="s">
        <v>64</v>
      </c>
      <c r="E233" t="s">
        <v>64</v>
      </c>
    </row>
    <row r="234" spans="1:5" x14ac:dyDescent="0.25">
      <c r="A234" t="s">
        <v>78</v>
      </c>
      <c r="B234" s="1">
        <v>9</v>
      </c>
      <c r="C234" t="s">
        <v>24</v>
      </c>
      <c r="D234" t="s">
        <v>65</v>
      </c>
      <c r="E234" t="s">
        <v>65</v>
      </c>
    </row>
    <row r="235" spans="1:5" x14ac:dyDescent="0.25">
      <c r="A235" t="s">
        <v>78</v>
      </c>
      <c r="B235" s="2">
        <v>3.6</v>
      </c>
      <c r="C235" t="s">
        <v>24</v>
      </c>
      <c r="D235" t="s">
        <v>66</v>
      </c>
      <c r="E235" t="s">
        <v>66</v>
      </c>
    </row>
    <row r="236" spans="1:5" x14ac:dyDescent="0.25">
      <c r="A236" t="s">
        <v>78</v>
      </c>
      <c r="B236" s="2">
        <v>60.2</v>
      </c>
      <c r="C236" t="s">
        <v>23</v>
      </c>
      <c r="D236" t="s">
        <v>64</v>
      </c>
      <c r="E236" t="s">
        <v>64</v>
      </c>
    </row>
    <row r="237" spans="1:5" x14ac:dyDescent="0.25">
      <c r="A237" t="s">
        <v>78</v>
      </c>
      <c r="B237" s="1">
        <v>9</v>
      </c>
      <c r="C237" t="s">
        <v>23</v>
      </c>
      <c r="D237" t="s">
        <v>65</v>
      </c>
      <c r="E237" t="s">
        <v>65</v>
      </c>
    </row>
    <row r="238" spans="1:5" x14ac:dyDescent="0.25">
      <c r="A238" t="s">
        <v>78</v>
      </c>
      <c r="B238" s="2">
        <v>3.25</v>
      </c>
      <c r="C238" t="s">
        <v>23</v>
      </c>
      <c r="D238" t="s">
        <v>66</v>
      </c>
      <c r="E238" t="s">
        <v>66</v>
      </c>
    </row>
    <row r="239" spans="1:5" x14ac:dyDescent="0.25">
      <c r="A239" t="s">
        <v>78</v>
      </c>
      <c r="B239" s="2">
        <v>54.35</v>
      </c>
      <c r="C239" t="s">
        <v>22</v>
      </c>
      <c r="D239" t="s">
        <v>64</v>
      </c>
      <c r="E239" t="s">
        <v>64</v>
      </c>
    </row>
    <row r="240" spans="1:5" x14ac:dyDescent="0.25">
      <c r="A240" t="s">
        <v>78</v>
      </c>
      <c r="B240" s="1">
        <v>11</v>
      </c>
      <c r="C240" t="s">
        <v>22</v>
      </c>
      <c r="D240" t="s">
        <v>65</v>
      </c>
      <c r="E240" t="s">
        <v>65</v>
      </c>
    </row>
    <row r="241" spans="1:5" x14ac:dyDescent="0.25">
      <c r="A241" t="s">
        <v>78</v>
      </c>
      <c r="B241" s="2">
        <v>4.4000000000000004</v>
      </c>
      <c r="C241" t="s">
        <v>22</v>
      </c>
      <c r="D241" t="s">
        <v>66</v>
      </c>
      <c r="E241" t="s">
        <v>66</v>
      </c>
    </row>
    <row r="242" spans="1:5" x14ac:dyDescent="0.25">
      <c r="A242" t="s">
        <v>78</v>
      </c>
      <c r="B242" s="2">
        <v>51.65</v>
      </c>
      <c r="C242" t="s">
        <v>6</v>
      </c>
      <c r="D242" t="s">
        <v>64</v>
      </c>
      <c r="E242" t="s">
        <v>64</v>
      </c>
    </row>
    <row r="243" spans="1:5" x14ac:dyDescent="0.25">
      <c r="A243" t="s">
        <v>78</v>
      </c>
      <c r="B243" s="1">
        <v>11</v>
      </c>
      <c r="C243" t="s">
        <v>6</v>
      </c>
      <c r="D243" t="s">
        <v>65</v>
      </c>
      <c r="E243" t="s">
        <v>65</v>
      </c>
    </row>
    <row r="244" spans="1:5" x14ac:dyDescent="0.25">
      <c r="A244" t="s">
        <v>78</v>
      </c>
      <c r="B244" s="2">
        <v>3.65</v>
      </c>
      <c r="C244" t="s">
        <v>6</v>
      </c>
      <c r="D244" t="s">
        <v>66</v>
      </c>
      <c r="E244" t="s">
        <v>66</v>
      </c>
    </row>
    <row r="245" spans="1:5" x14ac:dyDescent="0.25">
      <c r="A245" t="s">
        <v>79</v>
      </c>
      <c r="B245" s="1">
        <v>92</v>
      </c>
      <c r="C245" t="s">
        <v>63</v>
      </c>
      <c r="D245" t="s">
        <v>64</v>
      </c>
      <c r="E245" t="s">
        <v>64</v>
      </c>
    </row>
    <row r="246" spans="1:5" x14ac:dyDescent="0.25">
      <c r="A246" t="s">
        <v>79</v>
      </c>
      <c r="B246" s="2">
        <v>12.2</v>
      </c>
      <c r="C246" t="s">
        <v>63</v>
      </c>
      <c r="D246" t="s">
        <v>65</v>
      </c>
      <c r="E246" t="s">
        <v>65</v>
      </c>
    </row>
    <row r="247" spans="1:5" x14ac:dyDescent="0.25">
      <c r="A247" t="s">
        <v>79</v>
      </c>
      <c r="B247" s="2">
        <v>7.3</v>
      </c>
      <c r="C247" t="s">
        <v>63</v>
      </c>
      <c r="D247" t="s">
        <v>66</v>
      </c>
      <c r="E247" t="s">
        <v>66</v>
      </c>
    </row>
    <row r="248" spans="1:5" x14ac:dyDescent="0.25">
      <c r="A248" t="s">
        <v>79</v>
      </c>
      <c r="B248" s="2">
        <v>92.42</v>
      </c>
      <c r="C248" t="s">
        <v>67</v>
      </c>
      <c r="D248" t="s">
        <v>64</v>
      </c>
      <c r="E248" t="s">
        <v>64</v>
      </c>
    </row>
    <row r="249" spans="1:5" x14ac:dyDescent="0.25">
      <c r="A249" t="s">
        <v>79</v>
      </c>
      <c r="B249" s="2">
        <v>12.1</v>
      </c>
      <c r="C249" t="s">
        <v>67</v>
      </c>
      <c r="D249" t="s">
        <v>65</v>
      </c>
      <c r="E249" t="s">
        <v>65</v>
      </c>
    </row>
    <row r="250" spans="1:5" x14ac:dyDescent="0.25">
      <c r="A250" t="s">
        <v>79</v>
      </c>
      <c r="B250" s="2">
        <v>6.65</v>
      </c>
      <c r="C250" t="s">
        <v>67</v>
      </c>
      <c r="D250" t="s">
        <v>66</v>
      </c>
      <c r="E250" t="s">
        <v>66</v>
      </c>
    </row>
    <row r="251" spans="1:5" x14ac:dyDescent="0.25">
      <c r="A251" t="s">
        <v>79</v>
      </c>
      <c r="B251" s="2">
        <v>96.72</v>
      </c>
      <c r="C251" t="s">
        <v>68</v>
      </c>
      <c r="D251" t="s">
        <v>64</v>
      </c>
      <c r="E251" t="s">
        <v>64</v>
      </c>
    </row>
    <row r="252" spans="1:5" x14ac:dyDescent="0.25">
      <c r="A252" t="s">
        <v>79</v>
      </c>
      <c r="B252" s="2">
        <v>12.9</v>
      </c>
      <c r="C252" t="s">
        <v>68</v>
      </c>
      <c r="D252" t="s">
        <v>65</v>
      </c>
      <c r="E252" t="s">
        <v>65</v>
      </c>
    </row>
    <row r="253" spans="1:5" x14ac:dyDescent="0.25">
      <c r="A253" t="s">
        <v>79</v>
      </c>
      <c r="B253" s="2">
        <v>9.4</v>
      </c>
      <c r="C253" t="s">
        <v>68</v>
      </c>
      <c r="D253" t="s">
        <v>66</v>
      </c>
      <c r="E253" t="s">
        <v>66</v>
      </c>
    </row>
    <row r="254" spans="1:5" x14ac:dyDescent="0.25">
      <c r="A254" t="s">
        <v>79</v>
      </c>
      <c r="B254" s="2">
        <v>100.95</v>
      </c>
      <c r="C254" t="s">
        <v>69</v>
      </c>
      <c r="D254" t="s">
        <v>64</v>
      </c>
      <c r="E254" t="s">
        <v>64</v>
      </c>
    </row>
    <row r="255" spans="1:5" x14ac:dyDescent="0.25">
      <c r="A255" t="s">
        <v>79</v>
      </c>
      <c r="B255" s="2">
        <v>11.2</v>
      </c>
      <c r="C255" t="s">
        <v>69</v>
      </c>
      <c r="D255" t="s">
        <v>65</v>
      </c>
      <c r="E255" t="s">
        <v>65</v>
      </c>
    </row>
    <row r="256" spans="1:5" x14ac:dyDescent="0.25">
      <c r="A256" t="s">
        <v>79</v>
      </c>
      <c r="B256" s="2">
        <v>9.07</v>
      </c>
      <c r="C256" t="s">
        <v>69</v>
      </c>
      <c r="D256" t="s">
        <v>66</v>
      </c>
      <c r="E256" t="s">
        <v>66</v>
      </c>
    </row>
    <row r="257" spans="1:5" x14ac:dyDescent="0.25">
      <c r="A257" t="s">
        <v>79</v>
      </c>
      <c r="B257" s="2">
        <v>116.7</v>
      </c>
      <c r="C257" t="s">
        <v>70</v>
      </c>
      <c r="D257" t="s">
        <v>64</v>
      </c>
      <c r="E257" t="s">
        <v>64</v>
      </c>
    </row>
    <row r="258" spans="1:5" x14ac:dyDescent="0.25">
      <c r="A258" t="s">
        <v>79</v>
      </c>
      <c r="B258" s="2">
        <v>11.6</v>
      </c>
      <c r="C258" t="s">
        <v>70</v>
      </c>
      <c r="D258" t="s">
        <v>65</v>
      </c>
      <c r="E258" t="s">
        <v>65</v>
      </c>
    </row>
    <row r="259" spans="1:5" x14ac:dyDescent="0.25">
      <c r="A259" t="s">
        <v>79</v>
      </c>
      <c r="B259" s="2">
        <v>9.3699999999999992</v>
      </c>
      <c r="C259" t="s">
        <v>70</v>
      </c>
      <c r="D259" t="s">
        <v>66</v>
      </c>
      <c r="E259" t="s">
        <v>66</v>
      </c>
    </row>
    <row r="260" spans="1:5" x14ac:dyDescent="0.25">
      <c r="A260" t="s">
        <v>79</v>
      </c>
      <c r="B260" s="2">
        <v>121.5</v>
      </c>
      <c r="C260" t="s">
        <v>24</v>
      </c>
      <c r="D260" t="s">
        <v>64</v>
      </c>
      <c r="E260" t="s">
        <v>64</v>
      </c>
    </row>
    <row r="261" spans="1:5" x14ac:dyDescent="0.25">
      <c r="A261" t="s">
        <v>79</v>
      </c>
      <c r="B261" s="2">
        <v>11.3</v>
      </c>
      <c r="C261" t="s">
        <v>24</v>
      </c>
      <c r="D261" t="s">
        <v>65</v>
      </c>
      <c r="E261" t="s">
        <v>65</v>
      </c>
    </row>
    <row r="262" spans="1:5" x14ac:dyDescent="0.25">
      <c r="A262" t="s">
        <v>79</v>
      </c>
      <c r="B262" s="2">
        <v>11.7</v>
      </c>
      <c r="C262" t="s">
        <v>24</v>
      </c>
      <c r="D262" t="s">
        <v>66</v>
      </c>
      <c r="E262" t="s">
        <v>66</v>
      </c>
    </row>
    <row r="263" spans="1:5" x14ac:dyDescent="0.25">
      <c r="A263" t="s">
        <v>79</v>
      </c>
      <c r="B263" s="2">
        <v>123.6</v>
      </c>
      <c r="C263" t="s">
        <v>23</v>
      </c>
      <c r="D263" t="s">
        <v>64</v>
      </c>
      <c r="E263" t="s">
        <v>64</v>
      </c>
    </row>
    <row r="264" spans="1:5" x14ac:dyDescent="0.25">
      <c r="A264" t="s">
        <v>79</v>
      </c>
      <c r="B264" s="2">
        <v>21.6</v>
      </c>
      <c r="C264" t="s">
        <v>23</v>
      </c>
      <c r="D264" t="s">
        <v>65</v>
      </c>
      <c r="E264" t="s">
        <v>65</v>
      </c>
    </row>
    <row r="265" spans="1:5" x14ac:dyDescent="0.25">
      <c r="A265" t="s">
        <v>79</v>
      </c>
      <c r="B265" s="2">
        <v>10.7</v>
      </c>
      <c r="C265" t="s">
        <v>23</v>
      </c>
      <c r="D265" t="s">
        <v>66</v>
      </c>
      <c r="E265" t="s">
        <v>66</v>
      </c>
    </row>
    <row r="266" spans="1:5" x14ac:dyDescent="0.25">
      <c r="A266" t="s">
        <v>79</v>
      </c>
      <c r="B266" s="2">
        <v>110.1</v>
      </c>
      <c r="C266" t="s">
        <v>22</v>
      </c>
      <c r="D266" t="s">
        <v>64</v>
      </c>
      <c r="E266" t="s">
        <v>64</v>
      </c>
    </row>
    <row r="267" spans="1:5" x14ac:dyDescent="0.25">
      <c r="A267" t="s">
        <v>79</v>
      </c>
      <c r="B267" s="2">
        <v>13.95</v>
      </c>
      <c r="C267" t="s">
        <v>22</v>
      </c>
      <c r="D267" t="s">
        <v>65</v>
      </c>
      <c r="E267" t="s">
        <v>65</v>
      </c>
    </row>
    <row r="268" spans="1:5" x14ac:dyDescent="0.25">
      <c r="A268" t="s">
        <v>79</v>
      </c>
      <c r="B268" s="2">
        <v>11.7</v>
      </c>
      <c r="C268" t="s">
        <v>22</v>
      </c>
      <c r="D268" t="s">
        <v>66</v>
      </c>
      <c r="E268" t="s">
        <v>66</v>
      </c>
    </row>
    <row r="269" spans="1:5" x14ac:dyDescent="0.25">
      <c r="A269" t="s">
        <v>79</v>
      </c>
      <c r="B269" s="1">
        <v>97</v>
      </c>
      <c r="C269" t="s">
        <v>6</v>
      </c>
      <c r="D269" t="s">
        <v>64</v>
      </c>
      <c r="E269" t="s">
        <v>64</v>
      </c>
    </row>
    <row r="270" spans="1:5" x14ac:dyDescent="0.25">
      <c r="A270" t="s">
        <v>79</v>
      </c>
      <c r="B270" s="2">
        <v>12.1</v>
      </c>
      <c r="C270" t="s">
        <v>6</v>
      </c>
      <c r="D270" t="s">
        <v>65</v>
      </c>
      <c r="E270" t="s">
        <v>65</v>
      </c>
    </row>
    <row r="271" spans="1:5" x14ac:dyDescent="0.25">
      <c r="A271" t="s">
        <v>79</v>
      </c>
      <c r="B271" s="2">
        <v>9.6999999999999993</v>
      </c>
      <c r="C271" t="s">
        <v>6</v>
      </c>
      <c r="D271" t="s">
        <v>66</v>
      </c>
      <c r="E271" t="s">
        <v>66</v>
      </c>
    </row>
    <row r="272" spans="1:5" x14ac:dyDescent="0.25">
      <c r="A272" t="s">
        <v>80</v>
      </c>
      <c r="B272" s="2">
        <v>95.83</v>
      </c>
      <c r="C272" t="s">
        <v>63</v>
      </c>
      <c r="D272" t="s">
        <v>64</v>
      </c>
      <c r="E272" t="s">
        <v>64</v>
      </c>
    </row>
    <row r="273" spans="1:5" x14ac:dyDescent="0.25">
      <c r="A273" t="s">
        <v>80</v>
      </c>
      <c r="B273" s="2">
        <v>13.5</v>
      </c>
      <c r="C273" t="s">
        <v>63</v>
      </c>
      <c r="D273" t="s">
        <v>65</v>
      </c>
      <c r="E273" t="s">
        <v>65</v>
      </c>
    </row>
    <row r="274" spans="1:5" x14ac:dyDescent="0.25">
      <c r="A274" t="s">
        <v>80</v>
      </c>
      <c r="B274" s="2">
        <v>7.3</v>
      </c>
      <c r="C274" t="s">
        <v>63</v>
      </c>
      <c r="D274" t="s">
        <v>66</v>
      </c>
      <c r="E274" t="s">
        <v>66</v>
      </c>
    </row>
    <row r="275" spans="1:5" x14ac:dyDescent="0.25">
      <c r="A275" t="s">
        <v>80</v>
      </c>
      <c r="B275" s="2">
        <v>107.35</v>
      </c>
      <c r="C275" t="s">
        <v>67</v>
      </c>
      <c r="D275" t="s">
        <v>64</v>
      </c>
      <c r="E275" t="s">
        <v>64</v>
      </c>
    </row>
    <row r="276" spans="1:5" x14ac:dyDescent="0.25">
      <c r="A276" t="s">
        <v>80</v>
      </c>
      <c r="B276" s="1">
        <v>19</v>
      </c>
      <c r="C276" t="s">
        <v>67</v>
      </c>
      <c r="D276" t="s">
        <v>65</v>
      </c>
      <c r="E276" t="s">
        <v>65</v>
      </c>
    </row>
    <row r="277" spans="1:5" x14ac:dyDescent="0.25">
      <c r="A277" t="s">
        <v>80</v>
      </c>
      <c r="B277" s="2">
        <v>7.4</v>
      </c>
      <c r="C277" t="s">
        <v>67</v>
      </c>
      <c r="D277" t="s">
        <v>66</v>
      </c>
      <c r="E277" t="s">
        <v>66</v>
      </c>
    </row>
    <row r="278" spans="1:5" x14ac:dyDescent="0.25">
      <c r="A278" t="s">
        <v>80</v>
      </c>
      <c r="B278" s="2">
        <v>125</v>
      </c>
      <c r="C278" t="s">
        <v>68</v>
      </c>
      <c r="D278" t="s">
        <v>64</v>
      </c>
      <c r="E278" t="s">
        <v>64</v>
      </c>
    </row>
    <row r="279" spans="1:5" x14ac:dyDescent="0.25">
      <c r="A279" t="s">
        <v>80</v>
      </c>
      <c r="B279" s="1">
        <v>19</v>
      </c>
      <c r="C279" t="s">
        <v>68</v>
      </c>
      <c r="D279" t="s">
        <v>65</v>
      </c>
      <c r="E279" t="s">
        <v>65</v>
      </c>
    </row>
    <row r="280" spans="1:5" x14ac:dyDescent="0.25">
      <c r="A280" t="s">
        <v>80</v>
      </c>
      <c r="B280" s="2">
        <v>8.1999999999999993</v>
      </c>
      <c r="C280" t="s">
        <v>68</v>
      </c>
      <c r="D280" t="s">
        <v>66</v>
      </c>
      <c r="E280" t="s">
        <v>66</v>
      </c>
    </row>
    <row r="281" spans="1:5" x14ac:dyDescent="0.25">
      <c r="A281" t="s">
        <v>80</v>
      </c>
      <c r="B281" s="2">
        <v>148.09</v>
      </c>
      <c r="C281" t="s">
        <v>69</v>
      </c>
      <c r="D281" t="s">
        <v>64</v>
      </c>
      <c r="E281" t="s">
        <v>64</v>
      </c>
    </row>
    <row r="282" spans="1:5" x14ac:dyDescent="0.25">
      <c r="A282" t="s">
        <v>80</v>
      </c>
      <c r="B282" s="2">
        <v>25.7</v>
      </c>
      <c r="C282" t="s">
        <v>69</v>
      </c>
      <c r="D282" t="s">
        <v>65</v>
      </c>
      <c r="E282" t="s">
        <v>65</v>
      </c>
    </row>
    <row r="283" spans="1:5" x14ac:dyDescent="0.25">
      <c r="A283" t="s">
        <v>80</v>
      </c>
      <c r="B283" s="2">
        <v>8.75</v>
      </c>
      <c r="C283" t="s">
        <v>69</v>
      </c>
      <c r="D283" t="s">
        <v>66</v>
      </c>
      <c r="E283" t="s">
        <v>66</v>
      </c>
    </row>
    <row r="284" spans="1:5" x14ac:dyDescent="0.25">
      <c r="A284" t="s">
        <v>80</v>
      </c>
      <c r="B284" s="2">
        <v>154.69</v>
      </c>
      <c r="C284" t="s">
        <v>70</v>
      </c>
      <c r="D284" t="s">
        <v>64</v>
      </c>
      <c r="E284" t="s">
        <v>64</v>
      </c>
    </row>
    <row r="285" spans="1:5" x14ac:dyDescent="0.25">
      <c r="A285" t="s">
        <v>80</v>
      </c>
      <c r="B285" s="2">
        <v>22.7</v>
      </c>
      <c r="C285" t="s">
        <v>70</v>
      </c>
      <c r="D285" t="s">
        <v>65</v>
      </c>
      <c r="E285" t="s">
        <v>65</v>
      </c>
    </row>
    <row r="286" spans="1:5" x14ac:dyDescent="0.25">
      <c r="A286" t="s">
        <v>80</v>
      </c>
      <c r="B286" s="2">
        <v>8.75</v>
      </c>
      <c r="C286" t="s">
        <v>70</v>
      </c>
      <c r="D286" t="s">
        <v>66</v>
      </c>
      <c r="E286" t="s">
        <v>66</v>
      </c>
    </row>
    <row r="287" spans="1:5" x14ac:dyDescent="0.25">
      <c r="A287" t="s">
        <v>80</v>
      </c>
      <c r="B287" s="2">
        <v>148.94999999999999</v>
      </c>
      <c r="C287" t="s">
        <v>24</v>
      </c>
      <c r="D287" t="s">
        <v>64</v>
      </c>
      <c r="E287" t="s">
        <v>64</v>
      </c>
    </row>
    <row r="288" spans="1:5" x14ac:dyDescent="0.25">
      <c r="A288" t="s">
        <v>80</v>
      </c>
      <c r="B288" s="1">
        <v>21</v>
      </c>
      <c r="C288" t="s">
        <v>24</v>
      </c>
      <c r="D288" t="s">
        <v>65</v>
      </c>
      <c r="E288" t="s">
        <v>65</v>
      </c>
    </row>
    <row r="289" spans="1:5" x14ac:dyDescent="0.25">
      <c r="A289" t="s">
        <v>80</v>
      </c>
      <c r="B289" s="2">
        <v>9.5500000000000007</v>
      </c>
      <c r="C289" t="s">
        <v>24</v>
      </c>
      <c r="D289" t="s">
        <v>66</v>
      </c>
      <c r="E289" t="s">
        <v>66</v>
      </c>
    </row>
    <row r="290" spans="1:5" x14ac:dyDescent="0.25">
      <c r="A290" t="s">
        <v>80</v>
      </c>
      <c r="B290" s="2">
        <v>133.94999999999999</v>
      </c>
      <c r="C290" t="s">
        <v>23</v>
      </c>
      <c r="D290" t="s">
        <v>64</v>
      </c>
      <c r="E290" t="s">
        <v>64</v>
      </c>
    </row>
    <row r="291" spans="1:5" x14ac:dyDescent="0.25">
      <c r="A291" t="s">
        <v>80</v>
      </c>
      <c r="B291" s="1">
        <v>23</v>
      </c>
      <c r="C291" t="s">
        <v>23</v>
      </c>
      <c r="D291" t="s">
        <v>65</v>
      </c>
      <c r="E291" t="s">
        <v>65</v>
      </c>
    </row>
    <row r="292" spans="1:5" x14ac:dyDescent="0.25">
      <c r="A292" t="s">
        <v>80</v>
      </c>
      <c r="B292" s="2">
        <v>9.35</v>
      </c>
      <c r="C292" t="s">
        <v>23</v>
      </c>
      <c r="D292" t="s">
        <v>66</v>
      </c>
      <c r="E292" t="s">
        <v>66</v>
      </c>
    </row>
    <row r="293" spans="1:5" x14ac:dyDescent="0.25">
      <c r="A293" t="s">
        <v>80</v>
      </c>
      <c r="B293" s="2">
        <v>125.15</v>
      </c>
      <c r="C293" t="s">
        <v>22</v>
      </c>
      <c r="D293" t="s">
        <v>64</v>
      </c>
      <c r="E293" t="s">
        <v>64</v>
      </c>
    </row>
    <row r="294" spans="1:5" x14ac:dyDescent="0.25">
      <c r="A294" t="s">
        <v>80</v>
      </c>
      <c r="B294" s="1">
        <v>23</v>
      </c>
      <c r="C294" t="s">
        <v>22</v>
      </c>
      <c r="D294" t="s">
        <v>65</v>
      </c>
      <c r="E294" t="s">
        <v>65</v>
      </c>
    </row>
    <row r="295" spans="1:5" x14ac:dyDescent="0.25">
      <c r="A295" t="s">
        <v>80</v>
      </c>
      <c r="B295" s="2">
        <v>10.85</v>
      </c>
      <c r="C295" t="s">
        <v>22</v>
      </c>
      <c r="D295" t="s">
        <v>66</v>
      </c>
      <c r="E295" t="s">
        <v>66</v>
      </c>
    </row>
    <row r="296" spans="1:5" x14ac:dyDescent="0.25">
      <c r="A296" t="s">
        <v>80</v>
      </c>
      <c r="B296" s="2">
        <v>118.85</v>
      </c>
      <c r="C296" t="s">
        <v>6</v>
      </c>
      <c r="D296" t="s">
        <v>64</v>
      </c>
      <c r="E296" t="s">
        <v>64</v>
      </c>
    </row>
    <row r="297" spans="1:5" x14ac:dyDescent="0.25">
      <c r="A297" t="s">
        <v>80</v>
      </c>
      <c r="B297" s="2">
        <v>23.5</v>
      </c>
      <c r="C297" t="s">
        <v>6</v>
      </c>
      <c r="D297" t="s">
        <v>65</v>
      </c>
      <c r="E297" t="s">
        <v>65</v>
      </c>
    </row>
    <row r="298" spans="1:5" x14ac:dyDescent="0.25">
      <c r="A298" t="s">
        <v>80</v>
      </c>
      <c r="B298" s="2">
        <v>10.75</v>
      </c>
      <c r="C298" t="s">
        <v>6</v>
      </c>
      <c r="D298" t="s">
        <v>66</v>
      </c>
      <c r="E298" t="s">
        <v>66</v>
      </c>
    </row>
    <row r="299" spans="1:5" x14ac:dyDescent="0.25">
      <c r="A299" t="s">
        <v>81</v>
      </c>
      <c r="C299" t="s">
        <v>63</v>
      </c>
      <c r="D299" t="s">
        <v>64</v>
      </c>
      <c r="E299" t="s">
        <v>64</v>
      </c>
    </row>
    <row r="300" spans="1:5" x14ac:dyDescent="0.25">
      <c r="A300" t="s">
        <v>81</v>
      </c>
      <c r="B300" s="1">
        <v>6</v>
      </c>
      <c r="C300" t="s">
        <v>63</v>
      </c>
      <c r="D300" t="s">
        <v>65</v>
      </c>
      <c r="E300" t="s">
        <v>65</v>
      </c>
    </row>
    <row r="301" spans="1:5" x14ac:dyDescent="0.25">
      <c r="A301" t="s">
        <v>81</v>
      </c>
      <c r="B301" s="1">
        <v>1</v>
      </c>
      <c r="C301" t="s">
        <v>63</v>
      </c>
      <c r="D301" t="s">
        <v>66</v>
      </c>
      <c r="E301" t="s">
        <v>66</v>
      </c>
    </row>
    <row r="302" spans="1:5" x14ac:dyDescent="0.25">
      <c r="A302" t="s">
        <v>81</v>
      </c>
      <c r="C302" t="s">
        <v>67</v>
      </c>
      <c r="D302" t="s">
        <v>64</v>
      </c>
      <c r="E302" t="s">
        <v>64</v>
      </c>
    </row>
    <row r="303" spans="1:5" x14ac:dyDescent="0.25">
      <c r="A303" t="s">
        <v>81</v>
      </c>
      <c r="B303" s="1">
        <v>6</v>
      </c>
      <c r="C303" t="s">
        <v>67</v>
      </c>
      <c r="D303" t="s">
        <v>65</v>
      </c>
      <c r="E303" t="s">
        <v>65</v>
      </c>
    </row>
    <row r="304" spans="1:5" x14ac:dyDescent="0.25">
      <c r="A304" t="s">
        <v>81</v>
      </c>
      <c r="B304" s="1">
        <v>1</v>
      </c>
      <c r="C304" t="s">
        <v>67</v>
      </c>
      <c r="D304" t="s">
        <v>66</v>
      </c>
      <c r="E304" t="s">
        <v>66</v>
      </c>
    </row>
    <row r="305" spans="1:5" x14ac:dyDescent="0.25">
      <c r="A305" t="s">
        <v>81</v>
      </c>
      <c r="C305" t="s">
        <v>68</v>
      </c>
      <c r="D305" t="s">
        <v>64</v>
      </c>
      <c r="E305" t="s">
        <v>64</v>
      </c>
    </row>
    <row r="306" spans="1:5" x14ac:dyDescent="0.25">
      <c r="A306" t="s">
        <v>81</v>
      </c>
      <c r="B306" s="1">
        <v>9</v>
      </c>
      <c r="C306" t="s">
        <v>68</v>
      </c>
      <c r="D306" t="s">
        <v>65</v>
      </c>
      <c r="E306" t="s">
        <v>65</v>
      </c>
    </row>
    <row r="307" spans="1:5" x14ac:dyDescent="0.25">
      <c r="A307" t="s">
        <v>81</v>
      </c>
      <c r="B307" s="1">
        <v>1</v>
      </c>
      <c r="C307" t="s">
        <v>68</v>
      </c>
      <c r="D307" t="s">
        <v>66</v>
      </c>
      <c r="E307" t="s">
        <v>66</v>
      </c>
    </row>
    <row r="308" spans="1:5" x14ac:dyDescent="0.25">
      <c r="A308" t="s">
        <v>81</v>
      </c>
      <c r="C308" t="s">
        <v>69</v>
      </c>
      <c r="D308" t="s">
        <v>64</v>
      </c>
      <c r="E308" t="s">
        <v>64</v>
      </c>
    </row>
    <row r="309" spans="1:5" x14ac:dyDescent="0.25">
      <c r="A309" t="s">
        <v>81</v>
      </c>
      <c r="C309" t="s">
        <v>69</v>
      </c>
      <c r="D309" t="s">
        <v>65</v>
      </c>
      <c r="E309" t="s">
        <v>65</v>
      </c>
    </row>
    <row r="310" spans="1:5" x14ac:dyDescent="0.25">
      <c r="A310" t="s">
        <v>81</v>
      </c>
      <c r="C310" t="s">
        <v>69</v>
      </c>
      <c r="D310" t="s">
        <v>66</v>
      </c>
      <c r="E310" t="s">
        <v>66</v>
      </c>
    </row>
    <row r="311" spans="1:5" x14ac:dyDescent="0.25">
      <c r="A311" t="s">
        <v>81</v>
      </c>
      <c r="C311" t="s">
        <v>70</v>
      </c>
      <c r="D311" t="s">
        <v>64</v>
      </c>
      <c r="E311" t="s">
        <v>64</v>
      </c>
    </row>
    <row r="312" spans="1:5" x14ac:dyDescent="0.25">
      <c r="A312" t="s">
        <v>81</v>
      </c>
      <c r="C312" t="s">
        <v>70</v>
      </c>
      <c r="D312" t="s">
        <v>65</v>
      </c>
      <c r="E312" t="s">
        <v>65</v>
      </c>
    </row>
    <row r="313" spans="1:5" x14ac:dyDescent="0.25">
      <c r="A313" t="s">
        <v>81</v>
      </c>
      <c r="C313" t="s">
        <v>70</v>
      </c>
      <c r="D313" t="s">
        <v>66</v>
      </c>
      <c r="E313" t="s">
        <v>66</v>
      </c>
    </row>
    <row r="314" spans="1:5" x14ac:dyDescent="0.25">
      <c r="A314" t="s">
        <v>81</v>
      </c>
      <c r="C314" t="s">
        <v>24</v>
      </c>
      <c r="D314" t="s">
        <v>64</v>
      </c>
      <c r="E314" t="s">
        <v>64</v>
      </c>
    </row>
    <row r="315" spans="1:5" x14ac:dyDescent="0.25">
      <c r="A315" t="s">
        <v>81</v>
      </c>
      <c r="C315" t="s">
        <v>24</v>
      </c>
      <c r="D315" t="s">
        <v>65</v>
      </c>
      <c r="E315" t="s">
        <v>65</v>
      </c>
    </row>
    <row r="316" spans="1:5" x14ac:dyDescent="0.25">
      <c r="A316" t="s">
        <v>81</v>
      </c>
      <c r="C316" t="s">
        <v>24</v>
      </c>
      <c r="D316" t="s">
        <v>66</v>
      </c>
      <c r="E316" t="s">
        <v>66</v>
      </c>
    </row>
    <row r="317" spans="1:5" x14ac:dyDescent="0.25">
      <c r="A317" t="s">
        <v>81</v>
      </c>
      <c r="C317" t="s">
        <v>23</v>
      </c>
      <c r="D317" t="s">
        <v>64</v>
      </c>
      <c r="E317" t="s">
        <v>64</v>
      </c>
    </row>
    <row r="318" spans="1:5" x14ac:dyDescent="0.25">
      <c r="A318" t="s">
        <v>81</v>
      </c>
      <c r="C318" t="s">
        <v>23</v>
      </c>
      <c r="D318" t="s">
        <v>65</v>
      </c>
      <c r="E318" t="s">
        <v>65</v>
      </c>
    </row>
    <row r="319" spans="1:5" x14ac:dyDescent="0.25">
      <c r="A319" t="s">
        <v>81</v>
      </c>
      <c r="C319" t="s">
        <v>23</v>
      </c>
      <c r="D319" t="s">
        <v>66</v>
      </c>
      <c r="E319" t="s">
        <v>66</v>
      </c>
    </row>
    <row r="320" spans="1:5" x14ac:dyDescent="0.25">
      <c r="A320" t="s">
        <v>81</v>
      </c>
      <c r="C320" t="s">
        <v>22</v>
      </c>
      <c r="D320" t="s">
        <v>64</v>
      </c>
      <c r="E320" t="s">
        <v>64</v>
      </c>
    </row>
    <row r="321" spans="1:5" x14ac:dyDescent="0.25">
      <c r="A321" t="s">
        <v>81</v>
      </c>
      <c r="C321" t="s">
        <v>22</v>
      </c>
      <c r="D321" t="s">
        <v>65</v>
      </c>
      <c r="E321" t="s">
        <v>65</v>
      </c>
    </row>
    <row r="322" spans="1:5" x14ac:dyDescent="0.25">
      <c r="A322" t="s">
        <v>81</v>
      </c>
      <c r="C322" t="s">
        <v>22</v>
      </c>
      <c r="D322" t="s">
        <v>66</v>
      </c>
      <c r="E322" t="s">
        <v>66</v>
      </c>
    </row>
    <row r="323" spans="1:5" x14ac:dyDescent="0.25">
      <c r="A323" t="s">
        <v>81</v>
      </c>
      <c r="C323" t="s">
        <v>6</v>
      </c>
      <c r="D323" t="s">
        <v>64</v>
      </c>
      <c r="E323" t="s">
        <v>64</v>
      </c>
    </row>
    <row r="324" spans="1:5" x14ac:dyDescent="0.25">
      <c r="A324" t="s">
        <v>81</v>
      </c>
      <c r="C324" t="s">
        <v>6</v>
      </c>
      <c r="D324" t="s">
        <v>65</v>
      </c>
      <c r="E324" t="s">
        <v>65</v>
      </c>
    </row>
    <row r="325" spans="1:5" x14ac:dyDescent="0.25">
      <c r="A325" t="s">
        <v>81</v>
      </c>
      <c r="C325" t="s">
        <v>6</v>
      </c>
      <c r="D325" t="s">
        <v>66</v>
      </c>
      <c r="E325" t="s">
        <v>66</v>
      </c>
    </row>
    <row r="326" spans="1:5" x14ac:dyDescent="0.25">
      <c r="A326" t="s">
        <v>82</v>
      </c>
      <c r="C326" t="s">
        <v>63</v>
      </c>
      <c r="D326" t="s">
        <v>64</v>
      </c>
      <c r="E326" t="s">
        <v>64</v>
      </c>
    </row>
    <row r="327" spans="1:5" x14ac:dyDescent="0.25">
      <c r="A327" t="s">
        <v>82</v>
      </c>
      <c r="B327" s="1">
        <v>1</v>
      </c>
      <c r="C327" t="s">
        <v>63</v>
      </c>
      <c r="D327" t="s">
        <v>65</v>
      </c>
      <c r="E327" t="s">
        <v>65</v>
      </c>
    </row>
    <row r="328" spans="1:5" x14ac:dyDescent="0.25">
      <c r="A328" t="s">
        <v>82</v>
      </c>
      <c r="C328" t="s">
        <v>63</v>
      </c>
      <c r="D328" t="s">
        <v>66</v>
      </c>
      <c r="E328" t="s">
        <v>66</v>
      </c>
    </row>
    <row r="329" spans="1:5" x14ac:dyDescent="0.25">
      <c r="A329" t="s">
        <v>82</v>
      </c>
      <c r="C329" t="s">
        <v>67</v>
      </c>
      <c r="D329" t="s">
        <v>64</v>
      </c>
      <c r="E329" t="s">
        <v>64</v>
      </c>
    </row>
    <row r="330" spans="1:5" x14ac:dyDescent="0.25">
      <c r="A330" t="s">
        <v>82</v>
      </c>
      <c r="B330" s="1">
        <v>1</v>
      </c>
      <c r="C330" t="s">
        <v>67</v>
      </c>
      <c r="D330" t="s">
        <v>65</v>
      </c>
      <c r="E330" t="s">
        <v>65</v>
      </c>
    </row>
    <row r="331" spans="1:5" x14ac:dyDescent="0.25">
      <c r="A331" t="s">
        <v>82</v>
      </c>
      <c r="C331" t="s">
        <v>67</v>
      </c>
      <c r="D331" t="s">
        <v>66</v>
      </c>
      <c r="E331" t="s">
        <v>66</v>
      </c>
    </row>
    <row r="332" spans="1:5" x14ac:dyDescent="0.25">
      <c r="A332" t="s">
        <v>82</v>
      </c>
      <c r="C332" t="s">
        <v>68</v>
      </c>
      <c r="D332" t="s">
        <v>64</v>
      </c>
      <c r="E332" t="s">
        <v>64</v>
      </c>
    </row>
    <row r="333" spans="1:5" x14ac:dyDescent="0.25">
      <c r="A333" t="s">
        <v>82</v>
      </c>
      <c r="B333" s="1">
        <v>1</v>
      </c>
      <c r="C333" t="s">
        <v>68</v>
      </c>
      <c r="D333" t="s">
        <v>65</v>
      </c>
      <c r="E333" t="s">
        <v>65</v>
      </c>
    </row>
    <row r="334" spans="1:5" x14ac:dyDescent="0.25">
      <c r="A334" t="s">
        <v>82</v>
      </c>
      <c r="C334" t="s">
        <v>68</v>
      </c>
      <c r="D334" t="s">
        <v>66</v>
      </c>
      <c r="E334" t="s">
        <v>66</v>
      </c>
    </row>
    <row r="335" spans="1:5" x14ac:dyDescent="0.25">
      <c r="A335" t="s">
        <v>82</v>
      </c>
      <c r="C335" t="s">
        <v>69</v>
      </c>
      <c r="D335" t="s">
        <v>64</v>
      </c>
      <c r="E335" t="s">
        <v>64</v>
      </c>
    </row>
    <row r="336" spans="1:5" x14ac:dyDescent="0.25">
      <c r="A336" t="s">
        <v>82</v>
      </c>
      <c r="C336" t="s">
        <v>69</v>
      </c>
      <c r="D336" t="s">
        <v>65</v>
      </c>
      <c r="E336" t="s">
        <v>65</v>
      </c>
    </row>
    <row r="337" spans="1:5" x14ac:dyDescent="0.25">
      <c r="A337" t="s">
        <v>82</v>
      </c>
      <c r="C337" t="s">
        <v>69</v>
      </c>
      <c r="D337" t="s">
        <v>66</v>
      </c>
      <c r="E337" t="s">
        <v>66</v>
      </c>
    </row>
    <row r="338" spans="1:5" x14ac:dyDescent="0.25">
      <c r="A338" t="s">
        <v>82</v>
      </c>
      <c r="C338" t="s">
        <v>70</v>
      </c>
      <c r="D338" t="s">
        <v>64</v>
      </c>
      <c r="E338" t="s">
        <v>64</v>
      </c>
    </row>
    <row r="339" spans="1:5" x14ac:dyDescent="0.25">
      <c r="A339" t="s">
        <v>82</v>
      </c>
      <c r="C339" t="s">
        <v>70</v>
      </c>
      <c r="D339" t="s">
        <v>65</v>
      </c>
      <c r="E339" t="s">
        <v>65</v>
      </c>
    </row>
    <row r="340" spans="1:5" x14ac:dyDescent="0.25">
      <c r="A340" t="s">
        <v>82</v>
      </c>
      <c r="C340" t="s">
        <v>70</v>
      </c>
      <c r="D340" t="s">
        <v>66</v>
      </c>
      <c r="E340" t="s">
        <v>66</v>
      </c>
    </row>
    <row r="341" spans="1:5" x14ac:dyDescent="0.25">
      <c r="A341" t="s">
        <v>82</v>
      </c>
      <c r="C341" t="s">
        <v>24</v>
      </c>
      <c r="D341" t="s">
        <v>64</v>
      </c>
      <c r="E341" t="s">
        <v>64</v>
      </c>
    </row>
    <row r="342" spans="1:5" x14ac:dyDescent="0.25">
      <c r="A342" t="s">
        <v>82</v>
      </c>
      <c r="C342" t="s">
        <v>24</v>
      </c>
      <c r="D342" t="s">
        <v>65</v>
      </c>
      <c r="E342" t="s">
        <v>65</v>
      </c>
    </row>
    <row r="343" spans="1:5" x14ac:dyDescent="0.25">
      <c r="A343" t="s">
        <v>82</v>
      </c>
      <c r="C343" t="s">
        <v>24</v>
      </c>
      <c r="D343" t="s">
        <v>66</v>
      </c>
      <c r="E343" t="s">
        <v>66</v>
      </c>
    </row>
    <row r="344" spans="1:5" x14ac:dyDescent="0.25">
      <c r="A344" t="s">
        <v>82</v>
      </c>
      <c r="C344" t="s">
        <v>23</v>
      </c>
      <c r="D344" t="s">
        <v>64</v>
      </c>
      <c r="E344" t="s">
        <v>64</v>
      </c>
    </row>
    <row r="345" spans="1:5" x14ac:dyDescent="0.25">
      <c r="A345" t="s">
        <v>82</v>
      </c>
      <c r="C345" t="s">
        <v>23</v>
      </c>
      <c r="D345" t="s">
        <v>65</v>
      </c>
      <c r="E345" t="s">
        <v>65</v>
      </c>
    </row>
    <row r="346" spans="1:5" x14ac:dyDescent="0.25">
      <c r="A346" t="s">
        <v>82</v>
      </c>
      <c r="C346" t="s">
        <v>23</v>
      </c>
      <c r="D346" t="s">
        <v>66</v>
      </c>
      <c r="E346" t="s">
        <v>66</v>
      </c>
    </row>
    <row r="347" spans="1:5" x14ac:dyDescent="0.25">
      <c r="A347" t="s">
        <v>82</v>
      </c>
      <c r="C347" t="s">
        <v>22</v>
      </c>
      <c r="D347" t="s">
        <v>64</v>
      </c>
      <c r="E347" t="s">
        <v>64</v>
      </c>
    </row>
    <row r="348" spans="1:5" x14ac:dyDescent="0.25">
      <c r="A348" t="s">
        <v>82</v>
      </c>
      <c r="C348" t="s">
        <v>22</v>
      </c>
      <c r="D348" t="s">
        <v>65</v>
      </c>
      <c r="E348" t="s">
        <v>65</v>
      </c>
    </row>
    <row r="349" spans="1:5" x14ac:dyDescent="0.25">
      <c r="A349" t="s">
        <v>82</v>
      </c>
      <c r="C349" t="s">
        <v>22</v>
      </c>
      <c r="D349" t="s">
        <v>66</v>
      </c>
      <c r="E349" t="s">
        <v>66</v>
      </c>
    </row>
    <row r="350" spans="1:5" x14ac:dyDescent="0.25">
      <c r="A350" t="s">
        <v>82</v>
      </c>
      <c r="C350" t="s">
        <v>6</v>
      </c>
      <c r="D350" t="s">
        <v>64</v>
      </c>
      <c r="E350" t="s">
        <v>64</v>
      </c>
    </row>
    <row r="351" spans="1:5" x14ac:dyDescent="0.25">
      <c r="A351" t="s">
        <v>82</v>
      </c>
      <c r="C351" t="s">
        <v>6</v>
      </c>
      <c r="D351" t="s">
        <v>65</v>
      </c>
      <c r="E351" t="s">
        <v>65</v>
      </c>
    </row>
    <row r="352" spans="1:5" x14ac:dyDescent="0.25">
      <c r="A352" t="s">
        <v>82</v>
      </c>
      <c r="C352" t="s">
        <v>6</v>
      </c>
      <c r="D352" t="s">
        <v>66</v>
      </c>
      <c r="E352" t="s">
        <v>66</v>
      </c>
    </row>
    <row r="353" spans="1:5" x14ac:dyDescent="0.25">
      <c r="A353" t="s">
        <v>83</v>
      </c>
      <c r="B353" s="2">
        <v>1.5</v>
      </c>
      <c r="C353" t="s">
        <v>63</v>
      </c>
      <c r="D353" t="s">
        <v>64</v>
      </c>
      <c r="E353" t="s">
        <v>64</v>
      </c>
    </row>
    <row r="354" spans="1:5" x14ac:dyDescent="0.25">
      <c r="A354" t="s">
        <v>83</v>
      </c>
      <c r="B354" s="2">
        <v>21.5</v>
      </c>
      <c r="C354" t="s">
        <v>63</v>
      </c>
      <c r="D354" t="s">
        <v>65</v>
      </c>
      <c r="E354" t="s">
        <v>65</v>
      </c>
    </row>
    <row r="355" spans="1:5" x14ac:dyDescent="0.25">
      <c r="A355" t="s">
        <v>83</v>
      </c>
      <c r="B355" s="2">
        <v>26.23</v>
      </c>
      <c r="C355" t="s">
        <v>63</v>
      </c>
      <c r="D355" t="s">
        <v>66</v>
      </c>
      <c r="E355" t="s">
        <v>66</v>
      </c>
    </row>
    <row r="356" spans="1:5" x14ac:dyDescent="0.25">
      <c r="A356" t="s">
        <v>83</v>
      </c>
      <c r="B356" s="2">
        <v>1.7</v>
      </c>
      <c r="C356" t="s">
        <v>67</v>
      </c>
      <c r="D356" t="s">
        <v>64</v>
      </c>
      <c r="E356" t="s">
        <v>64</v>
      </c>
    </row>
    <row r="357" spans="1:5" x14ac:dyDescent="0.25">
      <c r="A357" t="s">
        <v>83</v>
      </c>
      <c r="B357" s="2">
        <v>19.05</v>
      </c>
      <c r="C357" t="s">
        <v>67</v>
      </c>
      <c r="D357" t="s">
        <v>65</v>
      </c>
      <c r="E357" t="s">
        <v>65</v>
      </c>
    </row>
    <row r="358" spans="1:5" x14ac:dyDescent="0.25">
      <c r="A358" t="s">
        <v>83</v>
      </c>
      <c r="B358" s="2">
        <v>25.4</v>
      </c>
      <c r="C358" t="s">
        <v>67</v>
      </c>
      <c r="D358" t="s">
        <v>66</v>
      </c>
      <c r="E358" t="s">
        <v>66</v>
      </c>
    </row>
    <row r="359" spans="1:5" x14ac:dyDescent="0.25">
      <c r="A359" t="s">
        <v>83</v>
      </c>
      <c r="B359" s="2">
        <v>2.0499999999999998</v>
      </c>
      <c r="C359" t="s">
        <v>68</v>
      </c>
      <c r="D359" t="s">
        <v>64</v>
      </c>
      <c r="E359" t="s">
        <v>64</v>
      </c>
    </row>
    <row r="360" spans="1:5" x14ac:dyDescent="0.25">
      <c r="A360" t="s">
        <v>83</v>
      </c>
      <c r="B360" s="2">
        <v>19.05</v>
      </c>
      <c r="C360" t="s">
        <v>68</v>
      </c>
      <c r="D360" t="s">
        <v>65</v>
      </c>
      <c r="E360" t="s">
        <v>65</v>
      </c>
    </row>
    <row r="361" spans="1:5" x14ac:dyDescent="0.25">
      <c r="A361" t="s">
        <v>83</v>
      </c>
      <c r="B361" s="2">
        <v>25.8</v>
      </c>
      <c r="C361" t="s">
        <v>68</v>
      </c>
      <c r="D361" t="s">
        <v>66</v>
      </c>
      <c r="E361" t="s">
        <v>66</v>
      </c>
    </row>
    <row r="362" spans="1:5" x14ac:dyDescent="0.25">
      <c r="A362" t="s">
        <v>83</v>
      </c>
      <c r="B362" s="2">
        <v>2.5</v>
      </c>
      <c r="C362" t="s">
        <v>69</v>
      </c>
      <c r="D362" t="s">
        <v>64</v>
      </c>
      <c r="E362" t="s">
        <v>64</v>
      </c>
    </row>
    <row r="363" spans="1:5" x14ac:dyDescent="0.25">
      <c r="A363" t="s">
        <v>83</v>
      </c>
      <c r="B363" s="2">
        <v>13.75</v>
      </c>
      <c r="C363" t="s">
        <v>69</v>
      </c>
      <c r="D363" t="s">
        <v>65</v>
      </c>
      <c r="E363" t="s">
        <v>65</v>
      </c>
    </row>
    <row r="364" spans="1:5" x14ac:dyDescent="0.25">
      <c r="A364" t="s">
        <v>83</v>
      </c>
      <c r="B364" s="2">
        <v>26.1</v>
      </c>
      <c r="C364" t="s">
        <v>69</v>
      </c>
      <c r="D364" t="s">
        <v>66</v>
      </c>
      <c r="E364" t="s">
        <v>66</v>
      </c>
    </row>
    <row r="365" spans="1:5" x14ac:dyDescent="0.25">
      <c r="A365" t="s">
        <v>83</v>
      </c>
      <c r="B365" s="2">
        <v>2.5</v>
      </c>
      <c r="C365" t="s">
        <v>70</v>
      </c>
      <c r="D365" t="s">
        <v>64</v>
      </c>
      <c r="E365" t="s">
        <v>64</v>
      </c>
    </row>
    <row r="366" spans="1:5" x14ac:dyDescent="0.25">
      <c r="A366" t="s">
        <v>83</v>
      </c>
      <c r="B366" s="1">
        <v>13</v>
      </c>
      <c r="C366" t="s">
        <v>70</v>
      </c>
      <c r="D366" t="s">
        <v>65</v>
      </c>
      <c r="E366" t="s">
        <v>65</v>
      </c>
    </row>
    <row r="367" spans="1:5" x14ac:dyDescent="0.25">
      <c r="A367" t="s">
        <v>83</v>
      </c>
      <c r="B367" s="2">
        <v>26.9</v>
      </c>
      <c r="C367" t="s">
        <v>70</v>
      </c>
      <c r="D367" t="s">
        <v>66</v>
      </c>
      <c r="E367" t="s">
        <v>66</v>
      </c>
    </row>
    <row r="368" spans="1:5" x14ac:dyDescent="0.25">
      <c r="A368" t="s">
        <v>83</v>
      </c>
      <c r="B368" s="2">
        <v>2.9</v>
      </c>
      <c r="C368" t="s">
        <v>24</v>
      </c>
      <c r="D368" t="s">
        <v>64</v>
      </c>
      <c r="E368" t="s">
        <v>64</v>
      </c>
    </row>
    <row r="369" spans="1:5" x14ac:dyDescent="0.25">
      <c r="A369" t="s">
        <v>83</v>
      </c>
      <c r="B369" s="1">
        <v>13</v>
      </c>
      <c r="C369" t="s">
        <v>24</v>
      </c>
      <c r="D369" t="s">
        <v>65</v>
      </c>
      <c r="E369" t="s">
        <v>65</v>
      </c>
    </row>
    <row r="370" spans="1:5" x14ac:dyDescent="0.25">
      <c r="A370" t="s">
        <v>83</v>
      </c>
      <c r="B370" s="2">
        <v>27.27</v>
      </c>
      <c r="C370" t="s">
        <v>24</v>
      </c>
      <c r="D370" t="s">
        <v>66</v>
      </c>
      <c r="E370" t="s">
        <v>66</v>
      </c>
    </row>
    <row r="371" spans="1:5" x14ac:dyDescent="0.25">
      <c r="A371" t="s">
        <v>83</v>
      </c>
      <c r="B371" s="2">
        <v>2.9</v>
      </c>
      <c r="C371" t="s">
        <v>23</v>
      </c>
      <c r="D371" t="s">
        <v>64</v>
      </c>
      <c r="E371" t="s">
        <v>64</v>
      </c>
    </row>
    <row r="372" spans="1:5" x14ac:dyDescent="0.25">
      <c r="A372" t="s">
        <v>83</v>
      </c>
      <c r="B372" s="2">
        <v>15.6</v>
      </c>
      <c r="C372" t="s">
        <v>23</v>
      </c>
      <c r="D372" t="s">
        <v>65</v>
      </c>
      <c r="E372" t="s">
        <v>65</v>
      </c>
    </row>
    <row r="373" spans="1:5" x14ac:dyDescent="0.25">
      <c r="A373" t="s">
        <v>83</v>
      </c>
      <c r="B373" s="2">
        <v>33.57</v>
      </c>
      <c r="C373" t="s">
        <v>23</v>
      </c>
      <c r="D373" t="s">
        <v>66</v>
      </c>
      <c r="E373" t="s">
        <v>66</v>
      </c>
    </row>
    <row r="374" spans="1:5" x14ac:dyDescent="0.25">
      <c r="A374" t="s">
        <v>83</v>
      </c>
      <c r="B374" s="2">
        <v>3.25</v>
      </c>
      <c r="C374" t="s">
        <v>22</v>
      </c>
      <c r="D374" t="s">
        <v>64</v>
      </c>
      <c r="E374" t="s">
        <v>64</v>
      </c>
    </row>
    <row r="375" spans="1:5" x14ac:dyDescent="0.25">
      <c r="A375" t="s">
        <v>83</v>
      </c>
      <c r="B375" s="2">
        <v>16.2</v>
      </c>
      <c r="C375" t="s">
        <v>22</v>
      </c>
      <c r="D375" t="s">
        <v>65</v>
      </c>
      <c r="E375" t="s">
        <v>65</v>
      </c>
    </row>
    <row r="376" spans="1:5" x14ac:dyDescent="0.25">
      <c r="A376" t="s">
        <v>83</v>
      </c>
      <c r="B376" s="2">
        <v>31.4</v>
      </c>
      <c r="C376" t="s">
        <v>22</v>
      </c>
      <c r="D376" t="s">
        <v>66</v>
      </c>
      <c r="E376" t="s">
        <v>66</v>
      </c>
    </row>
    <row r="377" spans="1:5" x14ac:dyDescent="0.25">
      <c r="A377" t="s">
        <v>83</v>
      </c>
      <c r="B377" s="2">
        <v>3.75</v>
      </c>
      <c r="C377" t="s">
        <v>6</v>
      </c>
      <c r="D377" t="s">
        <v>64</v>
      </c>
      <c r="E377" t="s">
        <v>64</v>
      </c>
    </row>
    <row r="378" spans="1:5" x14ac:dyDescent="0.25">
      <c r="A378" t="s">
        <v>83</v>
      </c>
      <c r="B378" s="2">
        <v>13.6</v>
      </c>
      <c r="C378" t="s">
        <v>6</v>
      </c>
      <c r="D378" t="s">
        <v>65</v>
      </c>
      <c r="E378" t="s">
        <v>65</v>
      </c>
    </row>
    <row r="379" spans="1:5" x14ac:dyDescent="0.25">
      <c r="A379" t="s">
        <v>83</v>
      </c>
      <c r="B379" s="2">
        <v>31.6</v>
      </c>
      <c r="C379" t="s">
        <v>6</v>
      </c>
      <c r="D379" t="s">
        <v>66</v>
      </c>
      <c r="E379" t="s">
        <v>66</v>
      </c>
    </row>
    <row r="380" spans="1:5" x14ac:dyDescent="0.25">
      <c r="A380" t="s">
        <v>84</v>
      </c>
      <c r="B380" s="1">
        <v>1</v>
      </c>
      <c r="C380" t="s">
        <v>63</v>
      </c>
      <c r="D380" t="s">
        <v>64</v>
      </c>
      <c r="E380" t="s">
        <v>64</v>
      </c>
    </row>
    <row r="381" spans="1:5" x14ac:dyDescent="0.25">
      <c r="A381" t="s">
        <v>84</v>
      </c>
      <c r="C381" t="s">
        <v>63</v>
      </c>
      <c r="D381" t="s">
        <v>65</v>
      </c>
      <c r="E381" t="s">
        <v>65</v>
      </c>
    </row>
    <row r="382" spans="1:5" x14ac:dyDescent="0.25">
      <c r="A382" t="s">
        <v>84</v>
      </c>
      <c r="C382" t="s">
        <v>63</v>
      </c>
      <c r="D382" t="s">
        <v>66</v>
      </c>
      <c r="E382" t="s">
        <v>66</v>
      </c>
    </row>
    <row r="383" spans="1:5" x14ac:dyDescent="0.25">
      <c r="A383" t="s">
        <v>84</v>
      </c>
      <c r="B383" s="2">
        <v>4.2</v>
      </c>
      <c r="C383" t="s">
        <v>67</v>
      </c>
      <c r="D383" t="s">
        <v>64</v>
      </c>
      <c r="E383" t="s">
        <v>64</v>
      </c>
    </row>
    <row r="384" spans="1:5" x14ac:dyDescent="0.25">
      <c r="A384" t="s">
        <v>84</v>
      </c>
      <c r="B384" s="1">
        <v>1</v>
      </c>
      <c r="C384" t="s">
        <v>67</v>
      </c>
      <c r="D384" t="s">
        <v>65</v>
      </c>
      <c r="E384" t="s">
        <v>65</v>
      </c>
    </row>
    <row r="385" spans="1:5" x14ac:dyDescent="0.25">
      <c r="A385" t="s">
        <v>84</v>
      </c>
      <c r="C385" t="s">
        <v>67</v>
      </c>
      <c r="D385" t="s">
        <v>66</v>
      </c>
      <c r="E385" t="s">
        <v>66</v>
      </c>
    </row>
    <row r="386" spans="1:5" x14ac:dyDescent="0.25">
      <c r="A386" t="s">
        <v>84</v>
      </c>
      <c r="B386" s="2">
        <v>8.1999999999999993</v>
      </c>
      <c r="C386" t="s">
        <v>68</v>
      </c>
      <c r="D386" t="s">
        <v>64</v>
      </c>
      <c r="E386" t="s">
        <v>64</v>
      </c>
    </row>
    <row r="387" spans="1:5" x14ac:dyDescent="0.25">
      <c r="A387" t="s">
        <v>84</v>
      </c>
      <c r="B387" s="1">
        <v>1</v>
      </c>
      <c r="C387" t="s">
        <v>68</v>
      </c>
      <c r="D387" t="s">
        <v>65</v>
      </c>
      <c r="E387" t="s">
        <v>65</v>
      </c>
    </row>
    <row r="388" spans="1:5" x14ac:dyDescent="0.25">
      <c r="A388" t="s">
        <v>84</v>
      </c>
      <c r="C388" t="s">
        <v>68</v>
      </c>
      <c r="D388" t="s">
        <v>66</v>
      </c>
      <c r="E388" t="s">
        <v>66</v>
      </c>
    </row>
    <row r="389" spans="1:5" x14ac:dyDescent="0.25">
      <c r="A389" t="s">
        <v>84</v>
      </c>
      <c r="C389" t="s">
        <v>69</v>
      </c>
      <c r="D389" t="s">
        <v>64</v>
      </c>
      <c r="E389" t="s">
        <v>64</v>
      </c>
    </row>
    <row r="390" spans="1:5" x14ac:dyDescent="0.25">
      <c r="A390" t="s">
        <v>84</v>
      </c>
      <c r="C390" t="s">
        <v>69</v>
      </c>
      <c r="D390" t="s">
        <v>65</v>
      </c>
      <c r="E390" t="s">
        <v>65</v>
      </c>
    </row>
    <row r="391" spans="1:5" x14ac:dyDescent="0.25">
      <c r="A391" t="s">
        <v>84</v>
      </c>
      <c r="C391" t="s">
        <v>69</v>
      </c>
      <c r="D391" t="s">
        <v>66</v>
      </c>
      <c r="E391" t="s">
        <v>66</v>
      </c>
    </row>
    <row r="392" spans="1:5" x14ac:dyDescent="0.25">
      <c r="A392" t="s">
        <v>84</v>
      </c>
      <c r="C392" t="s">
        <v>70</v>
      </c>
      <c r="D392" t="s">
        <v>64</v>
      </c>
      <c r="E392" t="s">
        <v>64</v>
      </c>
    </row>
    <row r="393" spans="1:5" x14ac:dyDescent="0.25">
      <c r="A393" t="s">
        <v>84</v>
      </c>
      <c r="C393" t="s">
        <v>70</v>
      </c>
      <c r="D393" t="s">
        <v>65</v>
      </c>
      <c r="E393" t="s">
        <v>65</v>
      </c>
    </row>
    <row r="394" spans="1:5" x14ac:dyDescent="0.25">
      <c r="A394" t="s">
        <v>84</v>
      </c>
      <c r="C394" t="s">
        <v>70</v>
      </c>
      <c r="D394" t="s">
        <v>66</v>
      </c>
      <c r="E394" t="s">
        <v>66</v>
      </c>
    </row>
    <row r="395" spans="1:5" x14ac:dyDescent="0.25">
      <c r="A395" t="s">
        <v>84</v>
      </c>
      <c r="C395" t="s">
        <v>24</v>
      </c>
      <c r="D395" t="s">
        <v>64</v>
      </c>
      <c r="E395" t="s">
        <v>64</v>
      </c>
    </row>
    <row r="396" spans="1:5" x14ac:dyDescent="0.25">
      <c r="A396" t="s">
        <v>84</v>
      </c>
      <c r="C396" t="s">
        <v>24</v>
      </c>
      <c r="D396" t="s">
        <v>65</v>
      </c>
      <c r="E396" t="s">
        <v>65</v>
      </c>
    </row>
    <row r="397" spans="1:5" x14ac:dyDescent="0.25">
      <c r="A397" t="s">
        <v>84</v>
      </c>
      <c r="C397" t="s">
        <v>24</v>
      </c>
      <c r="D397" t="s">
        <v>66</v>
      </c>
      <c r="E397" t="s">
        <v>66</v>
      </c>
    </row>
    <row r="398" spans="1:5" x14ac:dyDescent="0.25">
      <c r="A398" t="s">
        <v>84</v>
      </c>
      <c r="C398" t="s">
        <v>23</v>
      </c>
      <c r="D398" t="s">
        <v>64</v>
      </c>
      <c r="E398" t="s">
        <v>64</v>
      </c>
    </row>
    <row r="399" spans="1:5" x14ac:dyDescent="0.25">
      <c r="A399" t="s">
        <v>84</v>
      </c>
      <c r="C399" t="s">
        <v>23</v>
      </c>
      <c r="D399" t="s">
        <v>65</v>
      </c>
      <c r="E399" t="s">
        <v>65</v>
      </c>
    </row>
    <row r="400" spans="1:5" x14ac:dyDescent="0.25">
      <c r="A400" t="s">
        <v>84</v>
      </c>
      <c r="C400" t="s">
        <v>23</v>
      </c>
      <c r="D400" t="s">
        <v>66</v>
      </c>
      <c r="E400" t="s">
        <v>66</v>
      </c>
    </row>
    <row r="401" spans="1:5" x14ac:dyDescent="0.25">
      <c r="A401" t="s">
        <v>84</v>
      </c>
      <c r="C401" t="s">
        <v>22</v>
      </c>
      <c r="D401" t="s">
        <v>64</v>
      </c>
      <c r="E401" t="s">
        <v>64</v>
      </c>
    </row>
    <row r="402" spans="1:5" x14ac:dyDescent="0.25">
      <c r="A402" t="s">
        <v>84</v>
      </c>
      <c r="C402" t="s">
        <v>22</v>
      </c>
      <c r="D402" t="s">
        <v>65</v>
      </c>
      <c r="E402" t="s">
        <v>65</v>
      </c>
    </row>
    <row r="403" spans="1:5" x14ac:dyDescent="0.25">
      <c r="A403" t="s">
        <v>84</v>
      </c>
      <c r="C403" t="s">
        <v>22</v>
      </c>
      <c r="D403" t="s">
        <v>66</v>
      </c>
      <c r="E403" t="s">
        <v>66</v>
      </c>
    </row>
    <row r="404" spans="1:5" x14ac:dyDescent="0.25">
      <c r="A404" t="s">
        <v>84</v>
      </c>
      <c r="C404" t="s">
        <v>6</v>
      </c>
      <c r="D404" t="s">
        <v>64</v>
      </c>
      <c r="E404" t="s">
        <v>64</v>
      </c>
    </row>
    <row r="405" spans="1:5" x14ac:dyDescent="0.25">
      <c r="A405" t="s">
        <v>84</v>
      </c>
      <c r="C405" t="s">
        <v>6</v>
      </c>
      <c r="D405" t="s">
        <v>65</v>
      </c>
      <c r="E405" t="s">
        <v>65</v>
      </c>
    </row>
    <row r="406" spans="1:5" x14ac:dyDescent="0.25">
      <c r="A406" t="s">
        <v>84</v>
      </c>
      <c r="C406" t="s">
        <v>6</v>
      </c>
      <c r="D406" t="s">
        <v>66</v>
      </c>
      <c r="E406" t="s">
        <v>66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4C78F-842D-4A64-894F-B17466AF8020}">
  <dimension ref="A1:G66"/>
  <sheetViews>
    <sheetView workbookViewId="0">
      <selection activeCell="B7" sqref="B7"/>
    </sheetView>
  </sheetViews>
  <sheetFormatPr baseColWidth="10" defaultRowHeight="13.2" x14ac:dyDescent="0.25"/>
  <sheetData>
    <row r="1" spans="1:7" x14ac:dyDescent="0.25">
      <c r="A1" t="s">
        <v>58</v>
      </c>
      <c r="B1" t="s">
        <v>100</v>
      </c>
      <c r="C1" t="s">
        <v>101</v>
      </c>
      <c r="D1" t="s">
        <v>102</v>
      </c>
      <c r="E1" t="s">
        <v>102</v>
      </c>
      <c r="F1" t="s">
        <v>103</v>
      </c>
      <c r="G1" t="s">
        <v>59</v>
      </c>
    </row>
    <row r="2" spans="1:7" x14ac:dyDescent="0.25">
      <c r="A2" t="s">
        <v>71</v>
      </c>
      <c r="B2" t="s">
        <v>104</v>
      </c>
      <c r="C2" t="s">
        <v>64</v>
      </c>
      <c r="D2" t="s">
        <v>105</v>
      </c>
      <c r="E2" t="s">
        <v>105</v>
      </c>
      <c r="F2" s="1">
        <v>2</v>
      </c>
      <c r="G2" s="19">
        <v>1.5</v>
      </c>
    </row>
    <row r="3" spans="1:7" x14ac:dyDescent="0.25">
      <c r="A3" t="s">
        <v>71</v>
      </c>
      <c r="B3" t="s">
        <v>104</v>
      </c>
      <c r="C3" t="s">
        <v>65</v>
      </c>
      <c r="D3" t="s">
        <v>106</v>
      </c>
      <c r="E3" t="s">
        <v>105</v>
      </c>
      <c r="F3" s="1">
        <v>13</v>
      </c>
      <c r="G3" s="1">
        <v>13</v>
      </c>
    </row>
    <row r="4" spans="1:7" x14ac:dyDescent="0.25">
      <c r="A4" t="s">
        <v>71</v>
      </c>
      <c r="B4" t="s">
        <v>104</v>
      </c>
      <c r="C4" t="s">
        <v>107</v>
      </c>
      <c r="D4" t="s">
        <v>105</v>
      </c>
      <c r="E4" t="s">
        <v>108</v>
      </c>
      <c r="F4" s="1">
        <v>1</v>
      </c>
      <c r="G4" s="1">
        <v>1</v>
      </c>
    </row>
    <row r="5" spans="1:7" x14ac:dyDescent="0.25">
      <c r="A5" t="s">
        <v>71</v>
      </c>
      <c r="B5" t="s">
        <v>104</v>
      </c>
      <c r="C5" t="s">
        <v>107</v>
      </c>
      <c r="D5" t="s">
        <v>106</v>
      </c>
      <c r="E5" t="s">
        <v>105</v>
      </c>
      <c r="F5" s="1">
        <v>1</v>
      </c>
      <c r="G5" s="1">
        <v>1</v>
      </c>
    </row>
    <row r="6" spans="1:7" x14ac:dyDescent="0.25">
      <c r="A6" t="s">
        <v>71</v>
      </c>
      <c r="B6" t="s">
        <v>109</v>
      </c>
      <c r="C6" t="s">
        <v>65</v>
      </c>
      <c r="D6" t="s">
        <v>106</v>
      </c>
      <c r="E6" t="s">
        <v>105</v>
      </c>
      <c r="F6" s="1">
        <v>1</v>
      </c>
      <c r="G6" s="19">
        <v>0.4</v>
      </c>
    </row>
    <row r="7" spans="1:7" x14ac:dyDescent="0.25">
      <c r="A7" t="s">
        <v>71</v>
      </c>
      <c r="B7" t="s">
        <v>109</v>
      </c>
      <c r="C7" t="s">
        <v>110</v>
      </c>
      <c r="D7" t="s">
        <v>106</v>
      </c>
      <c r="E7" t="s">
        <v>105</v>
      </c>
      <c r="F7" s="1">
        <v>1</v>
      </c>
      <c r="G7" s="19">
        <v>0.8</v>
      </c>
    </row>
    <row r="8" spans="1:7" x14ac:dyDescent="0.25">
      <c r="A8" t="s">
        <v>73</v>
      </c>
      <c r="B8" t="s">
        <v>104</v>
      </c>
      <c r="C8" t="s">
        <v>64</v>
      </c>
      <c r="D8" t="s">
        <v>105</v>
      </c>
      <c r="E8" t="s">
        <v>105</v>
      </c>
      <c r="F8" s="1">
        <v>16</v>
      </c>
      <c r="G8" s="19">
        <v>15.3</v>
      </c>
    </row>
    <row r="9" spans="1:7" x14ac:dyDescent="0.25">
      <c r="A9" t="s">
        <v>73</v>
      </c>
      <c r="B9" t="s">
        <v>104</v>
      </c>
      <c r="C9" t="s">
        <v>65</v>
      </c>
      <c r="D9" t="s">
        <v>106</v>
      </c>
      <c r="E9" t="s">
        <v>105</v>
      </c>
      <c r="F9" s="1">
        <v>3</v>
      </c>
      <c r="G9" s="19">
        <v>1.9</v>
      </c>
    </row>
    <row r="10" spans="1:7" x14ac:dyDescent="0.25">
      <c r="A10" t="s">
        <v>73</v>
      </c>
      <c r="B10" t="s">
        <v>104</v>
      </c>
      <c r="C10" t="s">
        <v>107</v>
      </c>
      <c r="D10" t="s">
        <v>105</v>
      </c>
      <c r="E10" t="s">
        <v>108</v>
      </c>
      <c r="F10" s="1">
        <v>5</v>
      </c>
      <c r="G10" s="19">
        <v>1.8</v>
      </c>
    </row>
    <row r="11" spans="1:7" x14ac:dyDescent="0.25">
      <c r="A11" t="s">
        <v>73</v>
      </c>
      <c r="B11" t="s">
        <v>109</v>
      </c>
      <c r="C11" t="s">
        <v>64</v>
      </c>
      <c r="D11" t="s">
        <v>105</v>
      </c>
      <c r="E11" t="s">
        <v>105</v>
      </c>
      <c r="F11" s="1">
        <v>6</v>
      </c>
      <c r="G11" s="19">
        <v>4.7</v>
      </c>
    </row>
    <row r="12" spans="1:7" x14ac:dyDescent="0.25">
      <c r="A12" t="s">
        <v>73</v>
      </c>
      <c r="B12" t="s">
        <v>109</v>
      </c>
      <c r="C12" t="s">
        <v>65</v>
      </c>
      <c r="D12" t="s">
        <v>106</v>
      </c>
      <c r="E12" t="s">
        <v>105</v>
      </c>
      <c r="F12" s="1">
        <v>1</v>
      </c>
      <c r="G12" s="1">
        <v>1</v>
      </c>
    </row>
    <row r="13" spans="1:7" x14ac:dyDescent="0.25">
      <c r="A13" t="s">
        <v>73</v>
      </c>
      <c r="B13" t="s">
        <v>109</v>
      </c>
      <c r="C13" t="s">
        <v>107</v>
      </c>
      <c r="D13" t="s">
        <v>105</v>
      </c>
      <c r="E13" t="s">
        <v>108</v>
      </c>
      <c r="F13" s="1">
        <v>3</v>
      </c>
      <c r="G13" s="19">
        <v>2.2000000000000002</v>
      </c>
    </row>
    <row r="14" spans="1:7" x14ac:dyDescent="0.25">
      <c r="A14" t="s">
        <v>74</v>
      </c>
      <c r="B14" t="s">
        <v>104</v>
      </c>
      <c r="C14" t="s">
        <v>64</v>
      </c>
      <c r="D14" t="s">
        <v>105</v>
      </c>
      <c r="E14" t="s">
        <v>105</v>
      </c>
      <c r="F14" s="1">
        <v>53</v>
      </c>
      <c r="G14" s="19">
        <v>50.25</v>
      </c>
    </row>
    <row r="15" spans="1:7" x14ac:dyDescent="0.25">
      <c r="A15" t="s">
        <v>74</v>
      </c>
      <c r="B15" t="s">
        <v>104</v>
      </c>
      <c r="C15" t="s">
        <v>65</v>
      </c>
      <c r="D15" t="s">
        <v>106</v>
      </c>
      <c r="E15" t="s">
        <v>105</v>
      </c>
      <c r="F15" s="1">
        <v>20</v>
      </c>
      <c r="G15" s="1">
        <v>19</v>
      </c>
    </row>
    <row r="16" spans="1:7" x14ac:dyDescent="0.25">
      <c r="A16" t="s">
        <v>74</v>
      </c>
      <c r="B16" t="s">
        <v>104</v>
      </c>
      <c r="C16" t="s">
        <v>111</v>
      </c>
      <c r="D16" t="s">
        <v>106</v>
      </c>
      <c r="E16" t="s">
        <v>105</v>
      </c>
      <c r="F16" s="1">
        <v>1</v>
      </c>
      <c r="G16" s="1">
        <v>1</v>
      </c>
    </row>
    <row r="17" spans="1:7" x14ac:dyDescent="0.25">
      <c r="A17" t="s">
        <v>74</v>
      </c>
      <c r="B17" t="s">
        <v>104</v>
      </c>
      <c r="C17" t="s">
        <v>107</v>
      </c>
      <c r="D17" t="s">
        <v>105</v>
      </c>
      <c r="E17" t="s">
        <v>108</v>
      </c>
      <c r="F17" s="1">
        <v>10</v>
      </c>
      <c r="G17" s="19">
        <v>9.0500000000000007</v>
      </c>
    </row>
    <row r="18" spans="1:7" x14ac:dyDescent="0.25">
      <c r="A18" t="s">
        <v>74</v>
      </c>
      <c r="B18" t="s">
        <v>109</v>
      </c>
      <c r="C18" t="s">
        <v>64</v>
      </c>
      <c r="D18" t="s">
        <v>105</v>
      </c>
      <c r="E18" t="s">
        <v>105</v>
      </c>
      <c r="F18" s="1">
        <v>80</v>
      </c>
      <c r="G18" s="19">
        <v>72.150000000000006</v>
      </c>
    </row>
    <row r="19" spans="1:7" x14ac:dyDescent="0.25">
      <c r="A19" t="s">
        <v>74</v>
      </c>
      <c r="B19" t="s">
        <v>109</v>
      </c>
      <c r="C19" t="s">
        <v>65</v>
      </c>
      <c r="D19" t="s">
        <v>106</v>
      </c>
      <c r="E19" t="s">
        <v>105</v>
      </c>
      <c r="F19" s="1">
        <v>4</v>
      </c>
      <c r="G19" s="1">
        <v>4</v>
      </c>
    </row>
    <row r="20" spans="1:7" x14ac:dyDescent="0.25">
      <c r="A20" t="s">
        <v>74</v>
      </c>
      <c r="B20" t="s">
        <v>109</v>
      </c>
      <c r="C20" t="s">
        <v>107</v>
      </c>
      <c r="D20" t="s">
        <v>105</v>
      </c>
      <c r="E20" t="s">
        <v>108</v>
      </c>
      <c r="F20" s="1">
        <v>2</v>
      </c>
      <c r="G20" s="19">
        <v>1.5</v>
      </c>
    </row>
    <row r="21" spans="1:7" x14ac:dyDescent="0.25">
      <c r="A21" t="s">
        <v>75</v>
      </c>
      <c r="B21" t="s">
        <v>104</v>
      </c>
      <c r="C21" t="s">
        <v>64</v>
      </c>
      <c r="D21" t="s">
        <v>105</v>
      </c>
      <c r="E21" t="s">
        <v>105</v>
      </c>
      <c r="F21" s="1">
        <v>18</v>
      </c>
      <c r="G21" s="19">
        <v>16.8</v>
      </c>
    </row>
    <row r="22" spans="1:7" x14ac:dyDescent="0.25">
      <c r="A22" t="s">
        <v>75</v>
      </c>
      <c r="B22" t="s">
        <v>104</v>
      </c>
      <c r="C22" t="s">
        <v>65</v>
      </c>
      <c r="D22" t="s">
        <v>106</v>
      </c>
      <c r="E22" t="s">
        <v>105</v>
      </c>
      <c r="F22" s="1">
        <v>2</v>
      </c>
      <c r="G22" s="19">
        <v>1.4</v>
      </c>
    </row>
    <row r="23" spans="1:7" x14ac:dyDescent="0.25">
      <c r="A23" t="s">
        <v>75</v>
      </c>
      <c r="B23" t="s">
        <v>104</v>
      </c>
      <c r="C23" t="s">
        <v>107</v>
      </c>
      <c r="D23" t="s">
        <v>105</v>
      </c>
      <c r="E23" t="s">
        <v>108</v>
      </c>
      <c r="F23" s="1">
        <v>3</v>
      </c>
      <c r="G23" s="1">
        <v>3</v>
      </c>
    </row>
    <row r="24" spans="1:7" x14ac:dyDescent="0.25">
      <c r="A24" t="s">
        <v>75</v>
      </c>
      <c r="B24" t="s">
        <v>109</v>
      </c>
      <c r="C24" t="s">
        <v>64</v>
      </c>
      <c r="D24" t="s">
        <v>105</v>
      </c>
      <c r="E24" t="s">
        <v>105</v>
      </c>
      <c r="F24" s="1">
        <v>12</v>
      </c>
      <c r="G24" s="19">
        <v>11.2</v>
      </c>
    </row>
    <row r="25" spans="1:7" x14ac:dyDescent="0.25">
      <c r="A25" t="s">
        <v>75</v>
      </c>
      <c r="B25" t="s">
        <v>109</v>
      </c>
      <c r="C25" t="s">
        <v>65</v>
      </c>
      <c r="D25" t="s">
        <v>106</v>
      </c>
      <c r="E25" t="s">
        <v>105</v>
      </c>
      <c r="F25" s="1">
        <v>3</v>
      </c>
      <c r="G25" s="19">
        <v>2.2999999999999998</v>
      </c>
    </row>
    <row r="26" spans="1:7" x14ac:dyDescent="0.25">
      <c r="A26" t="s">
        <v>75</v>
      </c>
      <c r="B26" t="s">
        <v>109</v>
      </c>
      <c r="C26" t="s">
        <v>107</v>
      </c>
      <c r="D26" t="s">
        <v>105</v>
      </c>
      <c r="E26" t="s">
        <v>108</v>
      </c>
      <c r="F26" s="1">
        <v>1</v>
      </c>
      <c r="G26" s="1">
        <v>1</v>
      </c>
    </row>
    <row r="27" spans="1:7" x14ac:dyDescent="0.25">
      <c r="A27" t="s">
        <v>76</v>
      </c>
      <c r="B27" t="s">
        <v>104</v>
      </c>
      <c r="C27" t="s">
        <v>64</v>
      </c>
      <c r="D27" t="s">
        <v>105</v>
      </c>
      <c r="E27" t="s">
        <v>105</v>
      </c>
      <c r="F27" s="1">
        <v>34</v>
      </c>
      <c r="G27" s="19">
        <v>31.3</v>
      </c>
    </row>
    <row r="28" spans="1:7" x14ac:dyDescent="0.25">
      <c r="A28" t="s">
        <v>76</v>
      </c>
      <c r="B28" t="s">
        <v>104</v>
      </c>
      <c r="C28" t="s">
        <v>65</v>
      </c>
      <c r="D28" t="s">
        <v>106</v>
      </c>
      <c r="E28" t="s">
        <v>105</v>
      </c>
      <c r="F28" s="1">
        <v>15</v>
      </c>
      <c r="G28" s="19">
        <v>14.7</v>
      </c>
    </row>
    <row r="29" spans="1:7" x14ac:dyDescent="0.25">
      <c r="A29" t="s">
        <v>76</v>
      </c>
      <c r="B29" t="s">
        <v>104</v>
      </c>
      <c r="C29" t="s">
        <v>107</v>
      </c>
      <c r="D29" t="s">
        <v>105</v>
      </c>
      <c r="E29" t="s">
        <v>108</v>
      </c>
      <c r="F29" s="1">
        <v>9</v>
      </c>
      <c r="G29" s="19">
        <v>7.6</v>
      </c>
    </row>
    <row r="30" spans="1:7" x14ac:dyDescent="0.25">
      <c r="A30" t="s">
        <v>76</v>
      </c>
      <c r="B30" t="s">
        <v>109</v>
      </c>
      <c r="C30" t="s">
        <v>64</v>
      </c>
      <c r="D30" t="s">
        <v>105</v>
      </c>
      <c r="E30" t="s">
        <v>105</v>
      </c>
      <c r="F30" s="1">
        <v>57</v>
      </c>
      <c r="G30" s="19">
        <v>52.8</v>
      </c>
    </row>
    <row r="31" spans="1:7" x14ac:dyDescent="0.25">
      <c r="A31" t="s">
        <v>76</v>
      </c>
      <c r="B31" t="s">
        <v>109</v>
      </c>
      <c r="C31" t="s">
        <v>65</v>
      </c>
      <c r="D31" t="s">
        <v>106</v>
      </c>
      <c r="E31" t="s">
        <v>105</v>
      </c>
      <c r="F31" s="1">
        <v>5</v>
      </c>
      <c r="G31" s="19">
        <v>4.5</v>
      </c>
    </row>
    <row r="32" spans="1:7" x14ac:dyDescent="0.25">
      <c r="A32" t="s">
        <v>76</v>
      </c>
      <c r="B32" t="s">
        <v>109</v>
      </c>
      <c r="C32" t="s">
        <v>107</v>
      </c>
      <c r="D32" t="s">
        <v>105</v>
      </c>
      <c r="E32" t="s">
        <v>108</v>
      </c>
      <c r="F32" s="1">
        <v>2</v>
      </c>
      <c r="G32" s="1">
        <v>2</v>
      </c>
    </row>
    <row r="33" spans="1:7" x14ac:dyDescent="0.25">
      <c r="A33" t="s">
        <v>76</v>
      </c>
      <c r="B33" t="s">
        <v>109</v>
      </c>
      <c r="C33" t="s">
        <v>110</v>
      </c>
      <c r="D33" t="s">
        <v>106</v>
      </c>
      <c r="E33" t="s">
        <v>105</v>
      </c>
      <c r="F33" s="1">
        <v>3</v>
      </c>
      <c r="G33" s="19">
        <v>1.24</v>
      </c>
    </row>
    <row r="34" spans="1:7" x14ac:dyDescent="0.25">
      <c r="A34" t="s">
        <v>77</v>
      </c>
      <c r="B34" t="s">
        <v>104</v>
      </c>
      <c r="C34" t="s">
        <v>64</v>
      </c>
      <c r="D34" t="s">
        <v>105</v>
      </c>
      <c r="E34" t="s">
        <v>105</v>
      </c>
      <c r="F34" s="1">
        <v>56</v>
      </c>
      <c r="G34" s="19">
        <v>54.49</v>
      </c>
    </row>
    <row r="35" spans="1:7" x14ac:dyDescent="0.25">
      <c r="A35" t="s">
        <v>77</v>
      </c>
      <c r="B35" t="s">
        <v>104</v>
      </c>
      <c r="C35" t="s">
        <v>65</v>
      </c>
      <c r="D35" t="s">
        <v>106</v>
      </c>
      <c r="E35" t="s">
        <v>105</v>
      </c>
      <c r="F35" s="1">
        <v>12</v>
      </c>
      <c r="G35" s="19">
        <v>11.051299999999999</v>
      </c>
    </row>
    <row r="36" spans="1:7" x14ac:dyDescent="0.25">
      <c r="A36" t="s">
        <v>77</v>
      </c>
      <c r="B36" t="s">
        <v>104</v>
      </c>
      <c r="C36" t="s">
        <v>107</v>
      </c>
      <c r="D36" t="s">
        <v>105</v>
      </c>
      <c r="E36" t="s">
        <v>108</v>
      </c>
      <c r="F36" s="1">
        <v>13</v>
      </c>
      <c r="G36" s="19">
        <v>12.25</v>
      </c>
    </row>
    <row r="37" spans="1:7" x14ac:dyDescent="0.25">
      <c r="A37" t="s">
        <v>77</v>
      </c>
      <c r="B37" t="s">
        <v>104</v>
      </c>
      <c r="C37" t="s">
        <v>107</v>
      </c>
      <c r="D37" t="s">
        <v>106</v>
      </c>
      <c r="E37" t="s">
        <v>105</v>
      </c>
      <c r="F37" s="1">
        <v>1</v>
      </c>
      <c r="G37" s="1">
        <v>1</v>
      </c>
    </row>
    <row r="38" spans="1:7" x14ac:dyDescent="0.25">
      <c r="A38" t="s">
        <v>77</v>
      </c>
      <c r="B38" t="s">
        <v>109</v>
      </c>
      <c r="C38" t="s">
        <v>64</v>
      </c>
      <c r="D38" t="s">
        <v>105</v>
      </c>
      <c r="E38" t="s">
        <v>105</v>
      </c>
      <c r="F38" s="1">
        <v>102</v>
      </c>
      <c r="G38" s="19">
        <v>89.52</v>
      </c>
    </row>
    <row r="39" spans="1:7" x14ac:dyDescent="0.25">
      <c r="A39" t="s">
        <v>77</v>
      </c>
      <c r="B39" t="s">
        <v>109</v>
      </c>
      <c r="C39" t="s">
        <v>65</v>
      </c>
      <c r="D39" t="s">
        <v>106</v>
      </c>
      <c r="E39" t="s">
        <v>105</v>
      </c>
      <c r="F39" s="1">
        <v>1</v>
      </c>
      <c r="G39" s="1">
        <v>1</v>
      </c>
    </row>
    <row r="40" spans="1:7" x14ac:dyDescent="0.25">
      <c r="A40" t="s">
        <v>77</v>
      </c>
      <c r="B40" t="s">
        <v>109</v>
      </c>
      <c r="C40" t="s">
        <v>107</v>
      </c>
      <c r="D40" t="s">
        <v>105</v>
      </c>
      <c r="E40" t="s">
        <v>108</v>
      </c>
      <c r="F40" s="1">
        <v>2</v>
      </c>
      <c r="G40" s="19">
        <v>1.2</v>
      </c>
    </row>
    <row r="41" spans="1:7" x14ac:dyDescent="0.25">
      <c r="A41" t="s">
        <v>78</v>
      </c>
      <c r="B41" t="s">
        <v>104</v>
      </c>
      <c r="C41" t="s">
        <v>64</v>
      </c>
      <c r="D41" t="s">
        <v>105</v>
      </c>
      <c r="E41" t="s">
        <v>105</v>
      </c>
      <c r="F41" s="1">
        <v>23</v>
      </c>
      <c r="G41" s="19">
        <v>20.45</v>
      </c>
    </row>
    <row r="42" spans="1:7" x14ac:dyDescent="0.25">
      <c r="A42" t="s">
        <v>78</v>
      </c>
      <c r="B42" t="s">
        <v>104</v>
      </c>
      <c r="C42" t="s">
        <v>65</v>
      </c>
      <c r="D42" t="s">
        <v>106</v>
      </c>
      <c r="E42" t="s">
        <v>105</v>
      </c>
      <c r="F42" s="1">
        <v>10</v>
      </c>
      <c r="G42" s="1">
        <v>10</v>
      </c>
    </row>
    <row r="43" spans="1:7" x14ac:dyDescent="0.25">
      <c r="A43" t="s">
        <v>78</v>
      </c>
      <c r="B43" t="s">
        <v>104</v>
      </c>
      <c r="C43" t="s">
        <v>107</v>
      </c>
      <c r="D43" t="s">
        <v>105</v>
      </c>
      <c r="E43" t="s">
        <v>108</v>
      </c>
      <c r="F43" s="1">
        <v>4</v>
      </c>
      <c r="G43" s="19">
        <v>2.65</v>
      </c>
    </row>
    <row r="44" spans="1:7" x14ac:dyDescent="0.25">
      <c r="A44" t="s">
        <v>78</v>
      </c>
      <c r="B44" t="s">
        <v>109</v>
      </c>
      <c r="C44" t="s">
        <v>64</v>
      </c>
      <c r="D44" t="s">
        <v>105</v>
      </c>
      <c r="E44" t="s">
        <v>105</v>
      </c>
      <c r="F44" s="1">
        <v>34</v>
      </c>
      <c r="G44" s="19">
        <v>30.2</v>
      </c>
    </row>
    <row r="45" spans="1:7" x14ac:dyDescent="0.25">
      <c r="A45" t="s">
        <v>78</v>
      </c>
      <c r="B45" t="s">
        <v>109</v>
      </c>
      <c r="C45" t="s">
        <v>65</v>
      </c>
      <c r="D45" t="s">
        <v>106</v>
      </c>
      <c r="E45" t="s">
        <v>105</v>
      </c>
      <c r="F45" s="1">
        <v>1</v>
      </c>
      <c r="G45" s="1">
        <v>1</v>
      </c>
    </row>
    <row r="46" spans="1:7" x14ac:dyDescent="0.25">
      <c r="A46" t="s">
        <v>78</v>
      </c>
      <c r="B46" t="s">
        <v>109</v>
      </c>
      <c r="C46" t="s">
        <v>107</v>
      </c>
      <c r="D46" t="s">
        <v>105</v>
      </c>
      <c r="E46" t="s">
        <v>108</v>
      </c>
      <c r="F46" s="1">
        <v>2</v>
      </c>
      <c r="G46" s="1">
        <v>2</v>
      </c>
    </row>
    <row r="47" spans="1:7" x14ac:dyDescent="0.25">
      <c r="A47" t="s">
        <v>79</v>
      </c>
      <c r="B47" t="s">
        <v>104</v>
      </c>
      <c r="C47" t="s">
        <v>64</v>
      </c>
      <c r="D47" t="s">
        <v>105</v>
      </c>
      <c r="E47" t="s">
        <v>105</v>
      </c>
      <c r="F47" s="1">
        <v>28</v>
      </c>
      <c r="G47" s="19">
        <v>25.7</v>
      </c>
    </row>
    <row r="48" spans="1:7" x14ac:dyDescent="0.25">
      <c r="A48" t="s">
        <v>79</v>
      </c>
      <c r="B48" t="s">
        <v>104</v>
      </c>
      <c r="C48" t="s">
        <v>65</v>
      </c>
      <c r="D48" t="s">
        <v>106</v>
      </c>
      <c r="E48" t="s">
        <v>105</v>
      </c>
      <c r="F48" s="1">
        <v>12</v>
      </c>
      <c r="G48" s="1">
        <v>11</v>
      </c>
    </row>
    <row r="49" spans="1:7" x14ac:dyDescent="0.25">
      <c r="A49" t="s">
        <v>79</v>
      </c>
      <c r="B49" t="s">
        <v>104</v>
      </c>
      <c r="C49" t="s">
        <v>107</v>
      </c>
      <c r="D49" t="s">
        <v>105</v>
      </c>
      <c r="E49" t="s">
        <v>108</v>
      </c>
      <c r="F49" s="1">
        <v>8</v>
      </c>
      <c r="G49" s="1">
        <v>7</v>
      </c>
    </row>
    <row r="50" spans="1:7" x14ac:dyDescent="0.25">
      <c r="A50" t="s">
        <v>79</v>
      </c>
      <c r="B50" t="s">
        <v>109</v>
      </c>
      <c r="C50" t="s">
        <v>64</v>
      </c>
      <c r="D50" t="s">
        <v>105</v>
      </c>
      <c r="E50" t="s">
        <v>105</v>
      </c>
      <c r="F50" s="1">
        <v>76</v>
      </c>
      <c r="G50" s="19">
        <v>70.3</v>
      </c>
    </row>
    <row r="51" spans="1:7" x14ac:dyDescent="0.25">
      <c r="A51" t="s">
        <v>79</v>
      </c>
      <c r="B51" t="s">
        <v>109</v>
      </c>
      <c r="C51" t="s">
        <v>65</v>
      </c>
      <c r="D51" t="s">
        <v>106</v>
      </c>
      <c r="E51" t="s">
        <v>105</v>
      </c>
      <c r="F51" s="1">
        <v>2</v>
      </c>
      <c r="G51" s="19">
        <v>1.1000000000000001</v>
      </c>
    </row>
    <row r="52" spans="1:7" x14ac:dyDescent="0.25">
      <c r="A52" t="s">
        <v>79</v>
      </c>
      <c r="B52" t="s">
        <v>109</v>
      </c>
      <c r="C52" t="s">
        <v>107</v>
      </c>
      <c r="D52" t="s">
        <v>105</v>
      </c>
      <c r="E52" t="s">
        <v>108</v>
      </c>
      <c r="F52" s="1">
        <v>4</v>
      </c>
      <c r="G52" s="19">
        <v>2.9</v>
      </c>
    </row>
    <row r="53" spans="1:7" x14ac:dyDescent="0.25">
      <c r="A53" t="s">
        <v>79</v>
      </c>
      <c r="B53" t="s">
        <v>109</v>
      </c>
      <c r="C53" t="s">
        <v>110</v>
      </c>
      <c r="D53" t="s">
        <v>106</v>
      </c>
      <c r="E53" t="s">
        <v>105</v>
      </c>
      <c r="F53" s="1">
        <v>2</v>
      </c>
      <c r="G53" s="19">
        <v>0.8</v>
      </c>
    </row>
    <row r="54" spans="1:7" x14ac:dyDescent="0.25">
      <c r="A54" t="s">
        <v>80</v>
      </c>
      <c r="B54" t="s">
        <v>104</v>
      </c>
      <c r="C54" t="s">
        <v>64</v>
      </c>
      <c r="D54" t="s">
        <v>105</v>
      </c>
      <c r="E54" t="s">
        <v>105</v>
      </c>
      <c r="F54" s="1">
        <v>44</v>
      </c>
      <c r="G54" s="19">
        <v>42.5</v>
      </c>
    </row>
    <row r="55" spans="1:7" x14ac:dyDescent="0.25">
      <c r="A55" t="s">
        <v>80</v>
      </c>
      <c r="B55" t="s">
        <v>104</v>
      </c>
      <c r="C55" t="s">
        <v>65</v>
      </c>
      <c r="D55" t="s">
        <v>106</v>
      </c>
      <c r="E55" t="s">
        <v>105</v>
      </c>
      <c r="F55" s="1">
        <v>21</v>
      </c>
      <c r="G55" s="1">
        <v>21</v>
      </c>
    </row>
    <row r="56" spans="1:7" x14ac:dyDescent="0.25">
      <c r="A56" t="s">
        <v>80</v>
      </c>
      <c r="B56" t="s">
        <v>104</v>
      </c>
      <c r="C56" t="s">
        <v>107</v>
      </c>
      <c r="D56" t="s">
        <v>105</v>
      </c>
      <c r="E56" t="s">
        <v>108</v>
      </c>
      <c r="F56" s="1">
        <v>11</v>
      </c>
      <c r="G56" s="19">
        <v>9.75</v>
      </c>
    </row>
    <row r="57" spans="1:7" x14ac:dyDescent="0.25">
      <c r="A57" t="s">
        <v>80</v>
      </c>
      <c r="B57" t="s">
        <v>109</v>
      </c>
      <c r="C57" t="s">
        <v>64</v>
      </c>
      <c r="D57" t="s">
        <v>105</v>
      </c>
      <c r="E57" t="s">
        <v>105</v>
      </c>
      <c r="F57" s="1">
        <v>87</v>
      </c>
      <c r="G57" s="19">
        <v>75.349999999999994</v>
      </c>
    </row>
    <row r="58" spans="1:7" x14ac:dyDescent="0.25">
      <c r="A58" t="s">
        <v>80</v>
      </c>
      <c r="B58" t="s">
        <v>109</v>
      </c>
      <c r="C58" t="s">
        <v>65</v>
      </c>
      <c r="D58" t="s">
        <v>106</v>
      </c>
      <c r="E58" t="s">
        <v>105</v>
      </c>
      <c r="F58" s="1">
        <v>3</v>
      </c>
      <c r="G58" s="19">
        <v>2.5</v>
      </c>
    </row>
    <row r="59" spans="1:7" x14ac:dyDescent="0.25">
      <c r="A59" t="s">
        <v>80</v>
      </c>
      <c r="B59" t="s">
        <v>109</v>
      </c>
      <c r="C59" t="s">
        <v>107</v>
      </c>
      <c r="D59" t="s">
        <v>105</v>
      </c>
      <c r="E59" t="s">
        <v>108</v>
      </c>
      <c r="F59" s="1">
        <v>2</v>
      </c>
      <c r="G59" s="1">
        <v>2</v>
      </c>
    </row>
    <row r="60" spans="1:7" x14ac:dyDescent="0.25">
      <c r="A60" t="s">
        <v>83</v>
      </c>
      <c r="B60" t="s">
        <v>104</v>
      </c>
      <c r="C60" t="s">
        <v>64</v>
      </c>
      <c r="D60" t="s">
        <v>105</v>
      </c>
      <c r="E60" t="s">
        <v>105</v>
      </c>
      <c r="F60" s="1">
        <v>1</v>
      </c>
      <c r="G60" s="19">
        <v>0.5</v>
      </c>
    </row>
    <row r="61" spans="1:7" x14ac:dyDescent="0.25">
      <c r="A61" t="s">
        <v>83</v>
      </c>
      <c r="B61" t="s">
        <v>104</v>
      </c>
      <c r="C61" t="s">
        <v>65</v>
      </c>
      <c r="D61" t="s">
        <v>106</v>
      </c>
      <c r="E61" t="s">
        <v>105</v>
      </c>
      <c r="F61" s="1">
        <v>14</v>
      </c>
      <c r="G61" s="19">
        <v>13.1</v>
      </c>
    </row>
    <row r="62" spans="1:7" x14ac:dyDescent="0.25">
      <c r="A62" t="s">
        <v>83</v>
      </c>
      <c r="B62" t="s">
        <v>104</v>
      </c>
      <c r="C62" t="s">
        <v>107</v>
      </c>
      <c r="D62" t="s">
        <v>105</v>
      </c>
      <c r="E62" t="s">
        <v>108</v>
      </c>
      <c r="F62" s="1">
        <v>30</v>
      </c>
      <c r="G62" s="19">
        <v>27.8</v>
      </c>
    </row>
    <row r="63" spans="1:7" x14ac:dyDescent="0.25">
      <c r="A63" t="s">
        <v>83</v>
      </c>
      <c r="B63" t="s">
        <v>109</v>
      </c>
      <c r="C63" t="s">
        <v>64</v>
      </c>
      <c r="D63" t="s">
        <v>105</v>
      </c>
      <c r="E63" t="s">
        <v>105</v>
      </c>
      <c r="F63" s="1">
        <v>4</v>
      </c>
      <c r="G63" s="19">
        <v>2.25</v>
      </c>
    </row>
    <row r="64" spans="1:7" x14ac:dyDescent="0.25">
      <c r="A64" t="s">
        <v>83</v>
      </c>
      <c r="B64" t="s">
        <v>109</v>
      </c>
      <c r="C64" t="s">
        <v>65</v>
      </c>
      <c r="D64" t="s">
        <v>106</v>
      </c>
      <c r="E64" t="s">
        <v>105</v>
      </c>
      <c r="F64" s="1">
        <v>1</v>
      </c>
      <c r="G64" s="19">
        <v>0.5</v>
      </c>
    </row>
    <row r="65" spans="1:7" x14ac:dyDescent="0.25">
      <c r="A65" t="s">
        <v>83</v>
      </c>
      <c r="B65" t="s">
        <v>109</v>
      </c>
      <c r="C65" t="s">
        <v>107</v>
      </c>
      <c r="D65" t="s">
        <v>105</v>
      </c>
      <c r="E65" t="s">
        <v>108</v>
      </c>
      <c r="F65" s="1">
        <v>4</v>
      </c>
      <c r="G65" s="1">
        <v>4</v>
      </c>
    </row>
    <row r="66" spans="1:7" x14ac:dyDescent="0.25">
      <c r="A66" t="s">
        <v>83</v>
      </c>
      <c r="B66" t="s">
        <v>109</v>
      </c>
      <c r="C66" t="s">
        <v>110</v>
      </c>
      <c r="D66" t="s">
        <v>106</v>
      </c>
      <c r="E66" t="s">
        <v>105</v>
      </c>
      <c r="F66" s="1">
        <v>2</v>
      </c>
      <c r="G66" s="19">
        <v>0.8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CE6CC-D1F2-4DED-822C-110C7BD90954}">
  <dimension ref="A1:E48"/>
  <sheetViews>
    <sheetView workbookViewId="0">
      <selection sqref="A1:E48"/>
    </sheetView>
  </sheetViews>
  <sheetFormatPr baseColWidth="10" defaultRowHeight="13.2" x14ac:dyDescent="0.25"/>
  <cols>
    <col min="3" max="3" width="35.33203125" customWidth="1"/>
  </cols>
  <sheetData>
    <row r="1" spans="1:5" x14ac:dyDescent="0.25">
      <c r="A1" t="s">
        <v>58</v>
      </c>
      <c r="B1" t="s">
        <v>101</v>
      </c>
      <c r="C1" t="s">
        <v>158</v>
      </c>
      <c r="D1" t="s">
        <v>103</v>
      </c>
      <c r="E1" t="s">
        <v>59</v>
      </c>
    </row>
    <row r="2" spans="1:5" x14ac:dyDescent="0.25">
      <c r="A2" t="s">
        <v>71</v>
      </c>
      <c r="B2" t="s">
        <v>64</v>
      </c>
      <c r="C2" t="s">
        <v>159</v>
      </c>
      <c r="D2" s="1">
        <v>1</v>
      </c>
      <c r="E2" s="19">
        <v>0.5</v>
      </c>
    </row>
    <row r="3" spans="1:5" x14ac:dyDescent="0.25">
      <c r="A3" t="s">
        <v>71</v>
      </c>
      <c r="B3" t="s">
        <v>64</v>
      </c>
      <c r="C3" t="s">
        <v>160</v>
      </c>
      <c r="D3" s="1">
        <v>1</v>
      </c>
      <c r="E3" s="1">
        <v>1</v>
      </c>
    </row>
    <row r="4" spans="1:5" x14ac:dyDescent="0.25">
      <c r="A4" t="s">
        <v>73</v>
      </c>
      <c r="B4" t="s">
        <v>64</v>
      </c>
      <c r="C4" t="s">
        <v>161</v>
      </c>
      <c r="D4" s="1">
        <v>1</v>
      </c>
      <c r="E4" s="1">
        <v>1</v>
      </c>
    </row>
    <row r="5" spans="1:5" x14ac:dyDescent="0.25">
      <c r="A5" t="s">
        <v>73</v>
      </c>
      <c r="B5" t="s">
        <v>64</v>
      </c>
      <c r="C5" t="s">
        <v>162</v>
      </c>
      <c r="D5" s="1">
        <v>7</v>
      </c>
      <c r="E5" s="19">
        <v>5.9</v>
      </c>
    </row>
    <row r="6" spans="1:5" x14ac:dyDescent="0.25">
      <c r="A6" t="s">
        <v>73</v>
      </c>
      <c r="B6" t="s">
        <v>64</v>
      </c>
      <c r="C6" t="s">
        <v>163</v>
      </c>
      <c r="D6" s="1">
        <v>3</v>
      </c>
      <c r="E6" s="1">
        <v>3</v>
      </c>
    </row>
    <row r="7" spans="1:5" x14ac:dyDescent="0.25">
      <c r="A7" t="s">
        <v>73</v>
      </c>
      <c r="B7" t="s">
        <v>64</v>
      </c>
      <c r="C7" t="s">
        <v>159</v>
      </c>
      <c r="D7" s="1">
        <v>4</v>
      </c>
      <c r="E7" s="19">
        <v>3.1</v>
      </c>
    </row>
    <row r="8" spans="1:5" x14ac:dyDescent="0.25">
      <c r="A8" t="s">
        <v>73</v>
      </c>
      <c r="B8" t="s">
        <v>64</v>
      </c>
      <c r="C8" t="s">
        <v>160</v>
      </c>
      <c r="D8" s="1">
        <v>1</v>
      </c>
      <c r="E8" s="1">
        <v>1</v>
      </c>
    </row>
    <row r="9" spans="1:5" x14ac:dyDescent="0.25">
      <c r="A9" t="s">
        <v>73</v>
      </c>
      <c r="B9" t="s">
        <v>64</v>
      </c>
      <c r="C9" t="s">
        <v>164</v>
      </c>
      <c r="D9" s="1">
        <v>3</v>
      </c>
      <c r="E9" s="1">
        <v>3</v>
      </c>
    </row>
    <row r="10" spans="1:5" x14ac:dyDescent="0.25">
      <c r="A10" t="s">
        <v>74</v>
      </c>
      <c r="B10" t="s">
        <v>64</v>
      </c>
      <c r="C10" t="s">
        <v>162</v>
      </c>
      <c r="D10" s="1">
        <v>1</v>
      </c>
      <c r="E10" s="19">
        <v>0.2</v>
      </c>
    </row>
    <row r="11" spans="1:5" x14ac:dyDescent="0.25">
      <c r="A11" t="s">
        <v>74</v>
      </c>
      <c r="B11" t="s">
        <v>64</v>
      </c>
      <c r="C11" t="s">
        <v>163</v>
      </c>
      <c r="D11" s="1">
        <v>16</v>
      </c>
      <c r="E11" s="19">
        <v>13.5</v>
      </c>
    </row>
    <row r="12" spans="1:5" x14ac:dyDescent="0.25">
      <c r="A12" t="s">
        <v>74</v>
      </c>
      <c r="B12" t="s">
        <v>64</v>
      </c>
      <c r="C12" t="s">
        <v>159</v>
      </c>
      <c r="D12" s="1">
        <v>28</v>
      </c>
      <c r="E12" s="19">
        <v>25.8</v>
      </c>
    </row>
    <row r="13" spans="1:5" x14ac:dyDescent="0.25">
      <c r="A13" t="s">
        <v>74</v>
      </c>
      <c r="B13" t="s">
        <v>64</v>
      </c>
      <c r="C13" t="s">
        <v>165</v>
      </c>
      <c r="D13" s="1">
        <v>1</v>
      </c>
      <c r="E13" s="19">
        <v>0.25</v>
      </c>
    </row>
    <row r="14" spans="1:5" x14ac:dyDescent="0.25">
      <c r="A14" t="s">
        <v>74</v>
      </c>
      <c r="B14" t="s">
        <v>64</v>
      </c>
      <c r="C14" t="s">
        <v>160</v>
      </c>
      <c r="D14" s="1">
        <v>19</v>
      </c>
      <c r="E14" s="19">
        <v>16.350000000000001</v>
      </c>
    </row>
    <row r="15" spans="1:5" x14ac:dyDescent="0.25">
      <c r="A15" t="s">
        <v>74</v>
      </c>
      <c r="B15" t="s">
        <v>64</v>
      </c>
      <c r="C15" t="s">
        <v>166</v>
      </c>
      <c r="D15" s="1">
        <v>1</v>
      </c>
      <c r="E15" s="1">
        <v>1</v>
      </c>
    </row>
    <row r="16" spans="1:5" x14ac:dyDescent="0.25">
      <c r="A16" t="s">
        <v>75</v>
      </c>
      <c r="B16" t="s">
        <v>64</v>
      </c>
      <c r="C16" t="s">
        <v>162</v>
      </c>
      <c r="D16" s="1">
        <v>9</v>
      </c>
      <c r="E16" s="19">
        <v>8.1999999999999993</v>
      </c>
    </row>
    <row r="17" spans="1:5" x14ac:dyDescent="0.25">
      <c r="A17" t="s">
        <v>75</v>
      </c>
      <c r="B17" t="s">
        <v>64</v>
      </c>
      <c r="C17" t="s">
        <v>163</v>
      </c>
      <c r="D17" s="1">
        <v>9</v>
      </c>
      <c r="E17" s="19">
        <v>7.8</v>
      </c>
    </row>
    <row r="18" spans="1:5" x14ac:dyDescent="0.25">
      <c r="A18" t="s">
        <v>75</v>
      </c>
      <c r="B18" t="s">
        <v>64</v>
      </c>
      <c r="C18" t="s">
        <v>160</v>
      </c>
      <c r="D18" s="1">
        <v>1</v>
      </c>
      <c r="E18" s="1">
        <v>1</v>
      </c>
    </row>
    <row r="19" spans="1:5" x14ac:dyDescent="0.25">
      <c r="A19" t="s">
        <v>76</v>
      </c>
      <c r="B19" t="s">
        <v>64</v>
      </c>
      <c r="C19" t="s">
        <v>162</v>
      </c>
      <c r="D19" s="1">
        <v>4</v>
      </c>
      <c r="E19" s="19">
        <v>3.5</v>
      </c>
    </row>
    <row r="20" spans="1:5" x14ac:dyDescent="0.25">
      <c r="A20" t="s">
        <v>76</v>
      </c>
      <c r="B20" t="s">
        <v>64</v>
      </c>
      <c r="C20" t="s">
        <v>163</v>
      </c>
      <c r="D20" s="1">
        <v>13</v>
      </c>
      <c r="E20" s="19">
        <v>12.2</v>
      </c>
    </row>
    <row r="21" spans="1:5" x14ac:dyDescent="0.25">
      <c r="A21" t="s">
        <v>76</v>
      </c>
      <c r="B21" t="s">
        <v>64</v>
      </c>
      <c r="C21" t="s">
        <v>159</v>
      </c>
      <c r="D21" s="1">
        <v>15</v>
      </c>
      <c r="E21" s="19">
        <v>11.2</v>
      </c>
    </row>
    <row r="22" spans="1:5" x14ac:dyDescent="0.25">
      <c r="A22" t="s">
        <v>76</v>
      </c>
      <c r="B22" t="s">
        <v>64</v>
      </c>
      <c r="C22" t="s">
        <v>165</v>
      </c>
      <c r="D22" s="1">
        <v>4</v>
      </c>
      <c r="E22" s="19">
        <v>3.8</v>
      </c>
    </row>
    <row r="23" spans="1:5" x14ac:dyDescent="0.25">
      <c r="A23" t="s">
        <v>76</v>
      </c>
      <c r="B23" t="s">
        <v>64</v>
      </c>
      <c r="C23" t="s">
        <v>160</v>
      </c>
      <c r="D23" s="1">
        <v>5</v>
      </c>
      <c r="E23" s="19">
        <v>4.0999999999999996</v>
      </c>
    </row>
    <row r="24" spans="1:5" x14ac:dyDescent="0.25">
      <c r="A24" t="s">
        <v>76</v>
      </c>
      <c r="B24" t="s">
        <v>64</v>
      </c>
      <c r="C24" t="s">
        <v>166</v>
      </c>
      <c r="D24" s="1">
        <v>2</v>
      </c>
      <c r="E24" s="19">
        <v>1.6</v>
      </c>
    </row>
    <row r="25" spans="1:5" x14ac:dyDescent="0.25">
      <c r="A25" t="s">
        <v>77</v>
      </c>
      <c r="B25" t="s">
        <v>64</v>
      </c>
      <c r="C25" t="s">
        <v>162</v>
      </c>
      <c r="D25" s="1">
        <v>6</v>
      </c>
      <c r="E25" s="19">
        <v>5.35</v>
      </c>
    </row>
    <row r="26" spans="1:5" x14ac:dyDescent="0.25">
      <c r="A26" t="s">
        <v>77</v>
      </c>
      <c r="B26" t="s">
        <v>64</v>
      </c>
      <c r="C26" t="s">
        <v>163</v>
      </c>
      <c r="D26" s="1">
        <v>22</v>
      </c>
      <c r="E26" s="19">
        <v>17.2</v>
      </c>
    </row>
    <row r="27" spans="1:5" x14ac:dyDescent="0.25">
      <c r="A27" t="s">
        <v>77</v>
      </c>
      <c r="B27" t="s">
        <v>64</v>
      </c>
      <c r="C27" t="s">
        <v>159</v>
      </c>
      <c r="D27" s="1">
        <v>36</v>
      </c>
      <c r="E27" s="19">
        <v>30.91</v>
      </c>
    </row>
    <row r="28" spans="1:5" x14ac:dyDescent="0.25">
      <c r="A28" t="s">
        <v>77</v>
      </c>
      <c r="B28" t="s">
        <v>64</v>
      </c>
      <c r="C28" t="s">
        <v>160</v>
      </c>
      <c r="D28" s="1">
        <v>8</v>
      </c>
      <c r="E28" s="19">
        <v>5.7</v>
      </c>
    </row>
    <row r="29" spans="1:5" x14ac:dyDescent="0.25">
      <c r="A29" t="s">
        <v>78</v>
      </c>
      <c r="B29" t="s">
        <v>64</v>
      </c>
      <c r="C29" t="s">
        <v>162</v>
      </c>
      <c r="D29" s="1">
        <v>2</v>
      </c>
      <c r="E29" s="19">
        <v>1.8</v>
      </c>
    </row>
    <row r="30" spans="1:5" x14ac:dyDescent="0.25">
      <c r="A30" t="s">
        <v>78</v>
      </c>
      <c r="B30" t="s">
        <v>64</v>
      </c>
      <c r="C30" t="s">
        <v>163</v>
      </c>
      <c r="D30" s="1">
        <v>10</v>
      </c>
      <c r="E30" s="19">
        <v>8.4499999999999993</v>
      </c>
    </row>
    <row r="31" spans="1:5" x14ac:dyDescent="0.25">
      <c r="A31" t="s">
        <v>78</v>
      </c>
      <c r="B31" t="s">
        <v>64</v>
      </c>
      <c r="C31" t="s">
        <v>159</v>
      </c>
      <c r="D31" s="1">
        <v>14</v>
      </c>
      <c r="E31" s="19">
        <v>9.8000000000000007</v>
      </c>
    </row>
    <row r="32" spans="1:5" x14ac:dyDescent="0.25">
      <c r="A32" t="s">
        <v>78</v>
      </c>
      <c r="B32" t="s">
        <v>64</v>
      </c>
      <c r="C32" t="s">
        <v>165</v>
      </c>
      <c r="D32" s="1">
        <v>2</v>
      </c>
      <c r="E32" s="1">
        <v>2</v>
      </c>
    </row>
    <row r="33" spans="1:5" x14ac:dyDescent="0.25">
      <c r="A33" t="s">
        <v>78</v>
      </c>
      <c r="B33" t="s">
        <v>64</v>
      </c>
      <c r="C33" t="s">
        <v>160</v>
      </c>
      <c r="D33" s="1">
        <v>3</v>
      </c>
      <c r="E33" s="1">
        <v>3</v>
      </c>
    </row>
    <row r="34" spans="1:5" x14ac:dyDescent="0.25">
      <c r="A34" t="s">
        <v>79</v>
      </c>
      <c r="B34" t="s">
        <v>64</v>
      </c>
      <c r="C34" t="s">
        <v>162</v>
      </c>
      <c r="D34" s="1">
        <v>1</v>
      </c>
      <c r="E34" s="1">
        <v>1</v>
      </c>
    </row>
    <row r="35" spans="1:5" x14ac:dyDescent="0.25">
      <c r="A35" t="s">
        <v>79</v>
      </c>
      <c r="B35" t="s">
        <v>64</v>
      </c>
      <c r="C35" t="s">
        <v>163</v>
      </c>
      <c r="D35" s="1">
        <v>8</v>
      </c>
      <c r="E35" s="19">
        <v>5.6</v>
      </c>
    </row>
    <row r="36" spans="1:5" x14ac:dyDescent="0.25">
      <c r="A36" t="s">
        <v>79</v>
      </c>
      <c r="B36" t="s">
        <v>64</v>
      </c>
      <c r="C36" t="s">
        <v>159</v>
      </c>
      <c r="D36" s="1">
        <v>20</v>
      </c>
      <c r="E36" s="19">
        <v>16.3</v>
      </c>
    </row>
    <row r="37" spans="1:5" x14ac:dyDescent="0.25">
      <c r="A37" t="s">
        <v>79</v>
      </c>
      <c r="B37" t="s">
        <v>64</v>
      </c>
      <c r="C37" t="s">
        <v>165</v>
      </c>
      <c r="D37" s="1">
        <v>4</v>
      </c>
      <c r="E37" s="1">
        <v>4</v>
      </c>
    </row>
    <row r="38" spans="1:5" x14ac:dyDescent="0.25">
      <c r="A38" t="s">
        <v>79</v>
      </c>
      <c r="B38" t="s">
        <v>64</v>
      </c>
      <c r="C38" t="s">
        <v>160</v>
      </c>
      <c r="D38" s="1">
        <v>10</v>
      </c>
      <c r="E38" s="19">
        <v>8.1</v>
      </c>
    </row>
    <row r="39" spans="1:5" x14ac:dyDescent="0.25">
      <c r="A39" t="s">
        <v>80</v>
      </c>
      <c r="B39" t="s">
        <v>64</v>
      </c>
      <c r="C39" t="s">
        <v>161</v>
      </c>
      <c r="D39" s="1">
        <v>1</v>
      </c>
      <c r="E39" s="1">
        <v>1</v>
      </c>
    </row>
    <row r="40" spans="1:5" x14ac:dyDescent="0.25">
      <c r="A40" t="s">
        <v>80</v>
      </c>
      <c r="B40" t="s">
        <v>64</v>
      </c>
      <c r="C40" t="s">
        <v>162</v>
      </c>
      <c r="D40" s="1">
        <v>6</v>
      </c>
      <c r="E40" s="1">
        <v>5</v>
      </c>
    </row>
    <row r="41" spans="1:5" x14ac:dyDescent="0.25">
      <c r="A41" t="s">
        <v>80</v>
      </c>
      <c r="B41" t="s">
        <v>64</v>
      </c>
      <c r="C41" t="s">
        <v>163</v>
      </c>
      <c r="D41" s="1">
        <v>16</v>
      </c>
      <c r="E41" s="19">
        <v>11.2</v>
      </c>
    </row>
    <row r="42" spans="1:5" x14ac:dyDescent="0.25">
      <c r="A42" t="s">
        <v>80</v>
      </c>
      <c r="B42" t="s">
        <v>64</v>
      </c>
      <c r="C42" t="s">
        <v>159</v>
      </c>
      <c r="D42" s="1">
        <v>27</v>
      </c>
      <c r="E42" s="19">
        <v>20.6</v>
      </c>
    </row>
    <row r="43" spans="1:5" x14ac:dyDescent="0.25">
      <c r="A43" t="s">
        <v>80</v>
      </c>
      <c r="B43" t="s">
        <v>64</v>
      </c>
      <c r="C43" t="s">
        <v>165</v>
      </c>
      <c r="D43" s="1">
        <v>6</v>
      </c>
      <c r="E43" s="19">
        <v>5.5</v>
      </c>
    </row>
    <row r="44" spans="1:5" x14ac:dyDescent="0.25">
      <c r="A44" t="s">
        <v>80</v>
      </c>
      <c r="B44" t="s">
        <v>64</v>
      </c>
      <c r="C44" t="s">
        <v>160</v>
      </c>
      <c r="D44" s="1">
        <v>8</v>
      </c>
      <c r="E44" s="19">
        <v>6.55</v>
      </c>
    </row>
    <row r="45" spans="1:5" x14ac:dyDescent="0.25">
      <c r="A45" t="s">
        <v>80</v>
      </c>
      <c r="B45" t="s">
        <v>64</v>
      </c>
      <c r="C45" t="s">
        <v>164</v>
      </c>
      <c r="D45" s="1">
        <v>1</v>
      </c>
      <c r="E45" s="1">
        <v>1</v>
      </c>
    </row>
    <row r="46" spans="1:5" x14ac:dyDescent="0.25">
      <c r="A46" t="s">
        <v>83</v>
      </c>
      <c r="B46" t="s">
        <v>64</v>
      </c>
      <c r="C46" t="s">
        <v>163</v>
      </c>
      <c r="D46" s="1">
        <v>1</v>
      </c>
      <c r="E46" s="19">
        <v>0.75</v>
      </c>
    </row>
    <row r="47" spans="1:5" x14ac:dyDescent="0.25">
      <c r="A47" t="s">
        <v>83</v>
      </c>
      <c r="B47" t="s">
        <v>64</v>
      </c>
      <c r="C47" t="s">
        <v>159</v>
      </c>
      <c r="D47" s="1">
        <v>2</v>
      </c>
      <c r="E47" s="1">
        <v>1</v>
      </c>
    </row>
    <row r="48" spans="1:5" x14ac:dyDescent="0.25">
      <c r="A48" t="s">
        <v>83</v>
      </c>
      <c r="B48" t="s">
        <v>64</v>
      </c>
      <c r="C48" t="s">
        <v>160</v>
      </c>
      <c r="D48" s="1">
        <v>2</v>
      </c>
      <c r="E48" s="1">
        <v>1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47B50-79B0-4059-AF16-A9E37187C2B7}">
  <dimension ref="A1:F641"/>
  <sheetViews>
    <sheetView workbookViewId="0">
      <selection sqref="A1:F641"/>
    </sheetView>
  </sheetViews>
  <sheetFormatPr baseColWidth="10" defaultRowHeight="13.2" x14ac:dyDescent="0.25"/>
  <sheetData>
    <row r="1" spans="1:6" x14ac:dyDescent="0.25">
      <c r="A1" t="s">
        <v>0</v>
      </c>
      <c r="B1" t="s">
        <v>1</v>
      </c>
      <c r="C1" t="s">
        <v>119</v>
      </c>
      <c r="D1" t="s">
        <v>41</v>
      </c>
      <c r="E1" t="s">
        <v>4</v>
      </c>
      <c r="F1" t="s">
        <v>5</v>
      </c>
    </row>
    <row r="2" spans="1:6" x14ac:dyDescent="0.25">
      <c r="A2" t="s">
        <v>6</v>
      </c>
      <c r="B2" t="s">
        <v>1</v>
      </c>
      <c r="C2" t="s">
        <v>120</v>
      </c>
      <c r="D2" t="s">
        <v>42</v>
      </c>
      <c r="E2" t="s">
        <v>8</v>
      </c>
      <c r="F2" s="2">
        <v>34599.856</v>
      </c>
    </row>
    <row r="3" spans="1:6" x14ac:dyDescent="0.25">
      <c r="A3" t="s">
        <v>6</v>
      </c>
      <c r="B3" t="s">
        <v>1</v>
      </c>
      <c r="C3" t="s">
        <v>120</v>
      </c>
      <c r="D3" t="s">
        <v>42</v>
      </c>
      <c r="E3" t="s">
        <v>9</v>
      </c>
      <c r="F3" s="2">
        <v>56554.565000000002</v>
      </c>
    </row>
    <row r="4" spans="1:6" x14ac:dyDescent="0.25">
      <c r="A4" t="s">
        <v>6</v>
      </c>
      <c r="B4" t="s">
        <v>1</v>
      </c>
      <c r="C4" t="s">
        <v>120</v>
      </c>
      <c r="D4" t="s">
        <v>42</v>
      </c>
      <c r="E4" t="s">
        <v>10</v>
      </c>
      <c r="F4" s="2">
        <v>38495.199000000001</v>
      </c>
    </row>
    <row r="5" spans="1:6" x14ac:dyDescent="0.25">
      <c r="A5" t="s">
        <v>6</v>
      </c>
      <c r="B5" t="s">
        <v>1</v>
      </c>
      <c r="C5" t="s">
        <v>120</v>
      </c>
      <c r="D5" t="s">
        <v>42</v>
      </c>
      <c r="E5" t="s">
        <v>11</v>
      </c>
      <c r="F5" s="2">
        <v>72348.691999999995</v>
      </c>
    </row>
    <row r="6" spans="1:6" x14ac:dyDescent="0.25">
      <c r="A6" t="s">
        <v>6</v>
      </c>
      <c r="B6" t="s">
        <v>1</v>
      </c>
      <c r="C6" t="s">
        <v>120</v>
      </c>
      <c r="D6" t="s">
        <v>42</v>
      </c>
      <c r="E6" t="s">
        <v>12</v>
      </c>
      <c r="F6" s="2">
        <v>28396.974999999999</v>
      </c>
    </row>
    <row r="7" spans="1:6" x14ac:dyDescent="0.25">
      <c r="A7" t="s">
        <v>6</v>
      </c>
      <c r="B7" t="s">
        <v>1</v>
      </c>
      <c r="C7" t="s">
        <v>120</v>
      </c>
      <c r="D7" t="s">
        <v>42</v>
      </c>
      <c r="E7" t="s">
        <v>13</v>
      </c>
      <c r="F7" s="2">
        <v>36483.548999999999</v>
      </c>
    </row>
    <row r="8" spans="1:6" x14ac:dyDescent="0.25">
      <c r="A8" t="s">
        <v>6</v>
      </c>
      <c r="B8" t="s">
        <v>1</v>
      </c>
      <c r="C8" t="s">
        <v>120</v>
      </c>
      <c r="D8" t="s">
        <v>42</v>
      </c>
      <c r="E8" t="s">
        <v>14</v>
      </c>
      <c r="F8" s="2">
        <v>59505.942999999999</v>
      </c>
    </row>
    <row r="9" spans="1:6" x14ac:dyDescent="0.25">
      <c r="A9" t="s">
        <v>6</v>
      </c>
      <c r="B9" t="s">
        <v>1</v>
      </c>
      <c r="C9" t="s">
        <v>120</v>
      </c>
      <c r="D9" t="s">
        <v>42</v>
      </c>
      <c r="E9" t="s">
        <v>15</v>
      </c>
      <c r="F9" s="2">
        <v>16066.409</v>
      </c>
    </row>
    <row r="10" spans="1:6" x14ac:dyDescent="0.25">
      <c r="A10" t="s">
        <v>6</v>
      </c>
      <c r="B10" t="s">
        <v>1</v>
      </c>
      <c r="C10" t="s">
        <v>120</v>
      </c>
      <c r="D10" t="s">
        <v>42</v>
      </c>
      <c r="E10" t="s">
        <v>16</v>
      </c>
      <c r="F10" s="2">
        <v>17630.690999999999</v>
      </c>
    </row>
    <row r="11" spans="1:6" x14ac:dyDescent="0.25">
      <c r="A11" t="s">
        <v>6</v>
      </c>
      <c r="B11" t="s">
        <v>1</v>
      </c>
      <c r="C11" t="s">
        <v>120</v>
      </c>
      <c r="D11" t="s">
        <v>42</v>
      </c>
      <c r="E11" t="s">
        <v>17</v>
      </c>
      <c r="F11" s="2">
        <v>14868.921</v>
      </c>
    </row>
    <row r="12" spans="1:6" x14ac:dyDescent="0.25">
      <c r="A12" t="s">
        <v>6</v>
      </c>
      <c r="B12" t="s">
        <v>1</v>
      </c>
      <c r="C12" t="s">
        <v>120</v>
      </c>
      <c r="D12" t="s">
        <v>43</v>
      </c>
      <c r="E12" t="s">
        <v>8</v>
      </c>
      <c r="F12" s="1">
        <v>0</v>
      </c>
    </row>
    <row r="13" spans="1:6" x14ac:dyDescent="0.25">
      <c r="A13" t="s">
        <v>6</v>
      </c>
      <c r="B13" t="s">
        <v>1</v>
      </c>
      <c r="C13" t="s">
        <v>120</v>
      </c>
      <c r="D13" t="s">
        <v>43</v>
      </c>
      <c r="E13" t="s">
        <v>9</v>
      </c>
      <c r="F13" s="2">
        <v>1413.454</v>
      </c>
    </row>
    <row r="14" spans="1:6" x14ac:dyDescent="0.25">
      <c r="A14" t="s">
        <v>6</v>
      </c>
      <c r="B14" t="s">
        <v>1</v>
      </c>
      <c r="C14" t="s">
        <v>120</v>
      </c>
      <c r="D14" t="s">
        <v>43</v>
      </c>
      <c r="E14" t="s">
        <v>10</v>
      </c>
      <c r="F14" s="2">
        <v>5.875</v>
      </c>
    </row>
    <row r="15" spans="1:6" x14ac:dyDescent="0.25">
      <c r="A15" t="s">
        <v>6</v>
      </c>
      <c r="B15" t="s">
        <v>1</v>
      </c>
      <c r="C15" t="s">
        <v>120</v>
      </c>
      <c r="D15" t="s">
        <v>43</v>
      </c>
      <c r="E15" t="s">
        <v>11</v>
      </c>
      <c r="F15" s="2">
        <v>19.602</v>
      </c>
    </row>
    <row r="16" spans="1:6" x14ac:dyDescent="0.25">
      <c r="A16" t="s">
        <v>6</v>
      </c>
      <c r="B16" t="s">
        <v>1</v>
      </c>
      <c r="C16" t="s">
        <v>120</v>
      </c>
      <c r="D16" t="s">
        <v>43</v>
      </c>
      <c r="E16" t="s">
        <v>12</v>
      </c>
      <c r="F16" s="2">
        <v>4.6360000000000001</v>
      </c>
    </row>
    <row r="17" spans="1:6" x14ac:dyDescent="0.25">
      <c r="A17" t="s">
        <v>6</v>
      </c>
      <c r="B17" t="s">
        <v>1</v>
      </c>
      <c r="C17" t="s">
        <v>120</v>
      </c>
      <c r="D17" t="s">
        <v>43</v>
      </c>
      <c r="E17" t="s">
        <v>13</v>
      </c>
      <c r="F17" s="2">
        <v>399.55</v>
      </c>
    </row>
    <row r="18" spans="1:6" x14ac:dyDescent="0.25">
      <c r="A18" t="s">
        <v>6</v>
      </c>
      <c r="B18" t="s">
        <v>1</v>
      </c>
      <c r="C18" t="s">
        <v>120</v>
      </c>
      <c r="D18" t="s">
        <v>43</v>
      </c>
      <c r="E18" t="s">
        <v>14</v>
      </c>
      <c r="F18" s="2">
        <v>846.98699999999997</v>
      </c>
    </row>
    <row r="19" spans="1:6" x14ac:dyDescent="0.25">
      <c r="A19" t="s">
        <v>6</v>
      </c>
      <c r="B19" t="s">
        <v>1</v>
      </c>
      <c r="C19" t="s">
        <v>120</v>
      </c>
      <c r="D19" t="s">
        <v>43</v>
      </c>
      <c r="E19" t="s">
        <v>15</v>
      </c>
      <c r="F19" s="2">
        <v>5.0000000000000001E-3</v>
      </c>
    </row>
    <row r="20" spans="1:6" x14ac:dyDescent="0.25">
      <c r="A20" t="s">
        <v>6</v>
      </c>
      <c r="B20" t="s">
        <v>1</v>
      </c>
      <c r="C20" t="s">
        <v>120</v>
      </c>
      <c r="D20" t="s">
        <v>43</v>
      </c>
      <c r="E20" t="s">
        <v>16</v>
      </c>
      <c r="F20" s="1">
        <v>0</v>
      </c>
    </row>
    <row r="21" spans="1:6" x14ac:dyDescent="0.25">
      <c r="A21" t="s">
        <v>6</v>
      </c>
      <c r="B21" t="s">
        <v>1</v>
      </c>
      <c r="C21" t="s">
        <v>120</v>
      </c>
      <c r="D21" t="s">
        <v>43</v>
      </c>
      <c r="E21" t="s">
        <v>17</v>
      </c>
      <c r="F21" s="2">
        <v>1323.251</v>
      </c>
    </row>
    <row r="22" spans="1:6" x14ac:dyDescent="0.25">
      <c r="A22" t="s">
        <v>6</v>
      </c>
      <c r="B22" t="s">
        <v>1</v>
      </c>
      <c r="C22" t="s">
        <v>120</v>
      </c>
      <c r="D22" t="s">
        <v>44</v>
      </c>
      <c r="E22" t="s">
        <v>8</v>
      </c>
      <c r="F22" s="1">
        <v>0</v>
      </c>
    </row>
    <row r="23" spans="1:6" x14ac:dyDescent="0.25">
      <c r="A23" t="s">
        <v>6</v>
      </c>
      <c r="B23" t="s">
        <v>1</v>
      </c>
      <c r="C23" t="s">
        <v>120</v>
      </c>
      <c r="D23" t="s">
        <v>44</v>
      </c>
      <c r="E23" t="s">
        <v>9</v>
      </c>
      <c r="F23" s="1">
        <v>0</v>
      </c>
    </row>
    <row r="24" spans="1:6" x14ac:dyDescent="0.25">
      <c r="A24" t="s">
        <v>6</v>
      </c>
      <c r="B24" t="s">
        <v>1</v>
      </c>
      <c r="C24" t="s">
        <v>120</v>
      </c>
      <c r="D24" t="s">
        <v>44</v>
      </c>
      <c r="E24" t="s">
        <v>10</v>
      </c>
      <c r="F24" s="1">
        <v>0</v>
      </c>
    </row>
    <row r="25" spans="1:6" x14ac:dyDescent="0.25">
      <c r="A25" t="s">
        <v>6</v>
      </c>
      <c r="B25" t="s">
        <v>1</v>
      </c>
      <c r="C25" t="s">
        <v>120</v>
      </c>
      <c r="D25" t="s">
        <v>44</v>
      </c>
      <c r="E25" t="s">
        <v>11</v>
      </c>
      <c r="F25" s="1">
        <v>0</v>
      </c>
    </row>
    <row r="26" spans="1:6" x14ac:dyDescent="0.25">
      <c r="A26" t="s">
        <v>6</v>
      </c>
      <c r="B26" t="s">
        <v>1</v>
      </c>
      <c r="C26" t="s">
        <v>120</v>
      </c>
      <c r="D26" t="s">
        <v>44</v>
      </c>
      <c r="E26" t="s">
        <v>12</v>
      </c>
      <c r="F26" s="1">
        <v>0</v>
      </c>
    </row>
    <row r="27" spans="1:6" x14ac:dyDescent="0.25">
      <c r="A27" t="s">
        <v>6</v>
      </c>
      <c r="B27" t="s">
        <v>1</v>
      </c>
      <c r="C27" t="s">
        <v>120</v>
      </c>
      <c r="D27" t="s">
        <v>44</v>
      </c>
      <c r="E27" t="s">
        <v>13</v>
      </c>
      <c r="F27" s="1">
        <v>0</v>
      </c>
    </row>
    <row r="28" spans="1:6" x14ac:dyDescent="0.25">
      <c r="A28" t="s">
        <v>6</v>
      </c>
      <c r="B28" t="s">
        <v>1</v>
      </c>
      <c r="C28" t="s">
        <v>120</v>
      </c>
      <c r="D28" t="s">
        <v>44</v>
      </c>
      <c r="E28" t="s">
        <v>14</v>
      </c>
      <c r="F28" s="1">
        <v>0</v>
      </c>
    </row>
    <row r="29" spans="1:6" x14ac:dyDescent="0.25">
      <c r="A29" t="s">
        <v>6</v>
      </c>
      <c r="B29" t="s">
        <v>1</v>
      </c>
      <c r="C29" t="s">
        <v>120</v>
      </c>
      <c r="D29" t="s">
        <v>44</v>
      </c>
      <c r="E29" t="s">
        <v>15</v>
      </c>
      <c r="F29" s="2">
        <v>11.289</v>
      </c>
    </row>
    <row r="30" spans="1:6" x14ac:dyDescent="0.25">
      <c r="A30" t="s">
        <v>6</v>
      </c>
      <c r="B30" t="s">
        <v>1</v>
      </c>
      <c r="C30" t="s">
        <v>120</v>
      </c>
      <c r="D30" t="s">
        <v>44</v>
      </c>
      <c r="E30" t="s">
        <v>16</v>
      </c>
      <c r="F30" s="1">
        <v>0</v>
      </c>
    </row>
    <row r="31" spans="1:6" x14ac:dyDescent="0.25">
      <c r="A31" t="s">
        <v>6</v>
      </c>
      <c r="B31" t="s">
        <v>1</v>
      </c>
      <c r="C31" t="s">
        <v>120</v>
      </c>
      <c r="D31" t="s">
        <v>44</v>
      </c>
      <c r="E31" t="s">
        <v>17</v>
      </c>
      <c r="F31" s="1">
        <v>0</v>
      </c>
    </row>
    <row r="32" spans="1:6" x14ac:dyDescent="0.25">
      <c r="A32" t="s">
        <v>6</v>
      </c>
      <c r="B32" t="s">
        <v>1</v>
      </c>
      <c r="C32" t="s">
        <v>120</v>
      </c>
      <c r="D32" t="s">
        <v>45</v>
      </c>
      <c r="E32" t="s">
        <v>8</v>
      </c>
      <c r="F32" s="1">
        <v>0</v>
      </c>
    </row>
    <row r="33" spans="1:6" x14ac:dyDescent="0.25">
      <c r="A33" t="s">
        <v>6</v>
      </c>
      <c r="B33" t="s">
        <v>1</v>
      </c>
      <c r="C33" t="s">
        <v>120</v>
      </c>
      <c r="D33" t="s">
        <v>45</v>
      </c>
      <c r="E33" t="s">
        <v>9</v>
      </c>
      <c r="F33" s="1">
        <v>0</v>
      </c>
    </row>
    <row r="34" spans="1:6" x14ac:dyDescent="0.25">
      <c r="A34" t="s">
        <v>6</v>
      </c>
      <c r="B34" t="s">
        <v>1</v>
      </c>
      <c r="C34" t="s">
        <v>120</v>
      </c>
      <c r="D34" t="s">
        <v>45</v>
      </c>
      <c r="E34" t="s">
        <v>10</v>
      </c>
      <c r="F34" s="1">
        <v>0</v>
      </c>
    </row>
    <row r="35" spans="1:6" x14ac:dyDescent="0.25">
      <c r="A35" t="s">
        <v>6</v>
      </c>
      <c r="B35" t="s">
        <v>1</v>
      </c>
      <c r="C35" t="s">
        <v>120</v>
      </c>
      <c r="D35" t="s">
        <v>45</v>
      </c>
      <c r="E35" t="s">
        <v>11</v>
      </c>
      <c r="F35" s="1">
        <v>0</v>
      </c>
    </row>
    <row r="36" spans="1:6" x14ac:dyDescent="0.25">
      <c r="A36" t="s">
        <v>6</v>
      </c>
      <c r="B36" t="s">
        <v>1</v>
      </c>
      <c r="C36" t="s">
        <v>120</v>
      </c>
      <c r="D36" t="s">
        <v>45</v>
      </c>
      <c r="E36" t="s">
        <v>12</v>
      </c>
      <c r="F36" s="1">
        <v>0</v>
      </c>
    </row>
    <row r="37" spans="1:6" x14ac:dyDescent="0.25">
      <c r="A37" t="s">
        <v>6</v>
      </c>
      <c r="B37" t="s">
        <v>1</v>
      </c>
      <c r="C37" t="s">
        <v>120</v>
      </c>
      <c r="D37" t="s">
        <v>45</v>
      </c>
      <c r="E37" t="s">
        <v>13</v>
      </c>
      <c r="F37" s="1">
        <v>0</v>
      </c>
    </row>
    <row r="38" spans="1:6" x14ac:dyDescent="0.25">
      <c r="A38" t="s">
        <v>6</v>
      </c>
      <c r="B38" t="s">
        <v>1</v>
      </c>
      <c r="C38" t="s">
        <v>120</v>
      </c>
      <c r="D38" t="s">
        <v>45</v>
      </c>
      <c r="E38" t="s">
        <v>14</v>
      </c>
      <c r="F38" s="1">
        <v>0</v>
      </c>
    </row>
    <row r="39" spans="1:6" x14ac:dyDescent="0.25">
      <c r="A39" t="s">
        <v>6</v>
      </c>
      <c r="B39" t="s">
        <v>1</v>
      </c>
      <c r="C39" t="s">
        <v>120</v>
      </c>
      <c r="D39" t="s">
        <v>45</v>
      </c>
      <c r="E39" t="s">
        <v>15</v>
      </c>
      <c r="F39" s="1">
        <v>0</v>
      </c>
    </row>
    <row r="40" spans="1:6" x14ac:dyDescent="0.25">
      <c r="A40" t="s">
        <v>6</v>
      </c>
      <c r="B40" t="s">
        <v>1</v>
      </c>
      <c r="C40" t="s">
        <v>120</v>
      </c>
      <c r="D40" t="s">
        <v>45</v>
      </c>
      <c r="E40" t="s">
        <v>16</v>
      </c>
      <c r="F40" s="1">
        <v>0</v>
      </c>
    </row>
    <row r="41" spans="1:6" x14ac:dyDescent="0.25">
      <c r="A41" t="s">
        <v>6</v>
      </c>
      <c r="B41" t="s">
        <v>1</v>
      </c>
      <c r="C41" t="s">
        <v>120</v>
      </c>
      <c r="D41" t="s">
        <v>45</v>
      </c>
      <c r="E41" t="s">
        <v>17</v>
      </c>
      <c r="F41" s="1">
        <v>0</v>
      </c>
    </row>
    <row r="42" spans="1:6" x14ac:dyDescent="0.25">
      <c r="A42" t="s">
        <v>6</v>
      </c>
      <c r="B42" t="s">
        <v>1</v>
      </c>
      <c r="C42" t="s">
        <v>121</v>
      </c>
      <c r="D42" t="s">
        <v>42</v>
      </c>
      <c r="E42" t="s">
        <v>8</v>
      </c>
      <c r="F42" s="2">
        <v>6574.8530000000001</v>
      </c>
    </row>
    <row r="43" spans="1:6" x14ac:dyDescent="0.25">
      <c r="A43" t="s">
        <v>6</v>
      </c>
      <c r="B43" t="s">
        <v>1</v>
      </c>
      <c r="C43" t="s">
        <v>121</v>
      </c>
      <c r="D43" t="s">
        <v>42</v>
      </c>
      <c r="E43" t="s">
        <v>9</v>
      </c>
      <c r="F43" s="2">
        <v>11377.084999999999</v>
      </c>
    </row>
    <row r="44" spans="1:6" x14ac:dyDescent="0.25">
      <c r="A44" t="s">
        <v>6</v>
      </c>
      <c r="B44" t="s">
        <v>1</v>
      </c>
      <c r="C44" t="s">
        <v>121</v>
      </c>
      <c r="D44" t="s">
        <v>42</v>
      </c>
      <c r="E44" t="s">
        <v>10</v>
      </c>
      <c r="F44" s="2">
        <v>7364.9549999999999</v>
      </c>
    </row>
    <row r="45" spans="1:6" x14ac:dyDescent="0.25">
      <c r="A45" t="s">
        <v>6</v>
      </c>
      <c r="B45" t="s">
        <v>1</v>
      </c>
      <c r="C45" t="s">
        <v>121</v>
      </c>
      <c r="D45" t="s">
        <v>42</v>
      </c>
      <c r="E45" t="s">
        <v>11</v>
      </c>
      <c r="F45" s="2">
        <v>11769.295</v>
      </c>
    </row>
    <row r="46" spans="1:6" x14ac:dyDescent="0.25">
      <c r="A46" t="s">
        <v>6</v>
      </c>
      <c r="B46" t="s">
        <v>1</v>
      </c>
      <c r="C46" t="s">
        <v>121</v>
      </c>
      <c r="D46" t="s">
        <v>42</v>
      </c>
      <c r="E46" t="s">
        <v>12</v>
      </c>
      <c r="F46" s="2">
        <v>7526.2569999999996</v>
      </c>
    </row>
    <row r="47" spans="1:6" x14ac:dyDescent="0.25">
      <c r="A47" t="s">
        <v>6</v>
      </c>
      <c r="B47" t="s">
        <v>1</v>
      </c>
      <c r="C47" t="s">
        <v>121</v>
      </c>
      <c r="D47" t="s">
        <v>42</v>
      </c>
      <c r="E47" t="s">
        <v>13</v>
      </c>
      <c r="F47" s="2">
        <v>17487.773000000001</v>
      </c>
    </row>
    <row r="48" spans="1:6" x14ac:dyDescent="0.25">
      <c r="A48" t="s">
        <v>6</v>
      </c>
      <c r="B48" t="s">
        <v>1</v>
      </c>
      <c r="C48" t="s">
        <v>121</v>
      </c>
      <c r="D48" t="s">
        <v>42</v>
      </c>
      <c r="E48" t="s">
        <v>14</v>
      </c>
      <c r="F48" s="2">
        <v>15218.305</v>
      </c>
    </row>
    <row r="49" spans="1:6" x14ac:dyDescent="0.25">
      <c r="A49" t="s">
        <v>6</v>
      </c>
      <c r="B49" t="s">
        <v>1</v>
      </c>
      <c r="C49" t="s">
        <v>121</v>
      </c>
      <c r="D49" t="s">
        <v>42</v>
      </c>
      <c r="E49" t="s">
        <v>15</v>
      </c>
      <c r="F49" s="2">
        <v>4050.0369999999998</v>
      </c>
    </row>
    <row r="50" spans="1:6" x14ac:dyDescent="0.25">
      <c r="A50" t="s">
        <v>6</v>
      </c>
      <c r="B50" t="s">
        <v>1</v>
      </c>
      <c r="C50" t="s">
        <v>121</v>
      </c>
      <c r="D50" t="s">
        <v>42</v>
      </c>
      <c r="E50" t="s">
        <v>16</v>
      </c>
      <c r="F50" s="2">
        <v>7566.5079999999998</v>
      </c>
    </row>
    <row r="51" spans="1:6" x14ac:dyDescent="0.25">
      <c r="A51" t="s">
        <v>6</v>
      </c>
      <c r="B51" t="s">
        <v>1</v>
      </c>
      <c r="C51" t="s">
        <v>121</v>
      </c>
      <c r="D51" t="s">
        <v>42</v>
      </c>
      <c r="E51" t="s">
        <v>17</v>
      </c>
      <c r="F51" s="2">
        <v>899.41300000000001</v>
      </c>
    </row>
    <row r="52" spans="1:6" x14ac:dyDescent="0.25">
      <c r="A52" t="s">
        <v>6</v>
      </c>
      <c r="B52" t="s">
        <v>1</v>
      </c>
      <c r="C52" t="s">
        <v>121</v>
      </c>
      <c r="D52" t="s">
        <v>43</v>
      </c>
      <c r="E52" t="s">
        <v>8</v>
      </c>
      <c r="F52" s="2">
        <v>1813.9449999999999</v>
      </c>
    </row>
    <row r="53" spans="1:6" x14ac:dyDescent="0.25">
      <c r="A53" t="s">
        <v>6</v>
      </c>
      <c r="B53" t="s">
        <v>1</v>
      </c>
      <c r="C53" t="s">
        <v>121</v>
      </c>
      <c r="D53" t="s">
        <v>43</v>
      </c>
      <c r="E53" t="s">
        <v>9</v>
      </c>
      <c r="F53" s="2">
        <v>20526.988000000001</v>
      </c>
    </row>
    <row r="54" spans="1:6" x14ac:dyDescent="0.25">
      <c r="A54" t="s">
        <v>6</v>
      </c>
      <c r="B54" t="s">
        <v>1</v>
      </c>
      <c r="C54" t="s">
        <v>121</v>
      </c>
      <c r="D54" t="s">
        <v>43</v>
      </c>
      <c r="E54" t="s">
        <v>10</v>
      </c>
      <c r="F54" s="2">
        <v>11555.976000000001</v>
      </c>
    </row>
    <row r="55" spans="1:6" x14ac:dyDescent="0.25">
      <c r="A55" t="s">
        <v>6</v>
      </c>
      <c r="B55" t="s">
        <v>1</v>
      </c>
      <c r="C55" t="s">
        <v>121</v>
      </c>
      <c r="D55" t="s">
        <v>43</v>
      </c>
      <c r="E55" t="s">
        <v>11</v>
      </c>
      <c r="F55" s="2">
        <v>14899.534</v>
      </c>
    </row>
    <row r="56" spans="1:6" x14ac:dyDescent="0.25">
      <c r="A56" t="s">
        <v>6</v>
      </c>
      <c r="B56" t="s">
        <v>1</v>
      </c>
      <c r="C56" t="s">
        <v>121</v>
      </c>
      <c r="D56" t="s">
        <v>43</v>
      </c>
      <c r="E56" t="s">
        <v>12</v>
      </c>
      <c r="F56" s="2">
        <v>8661.7739999999994</v>
      </c>
    </row>
    <row r="57" spans="1:6" x14ac:dyDescent="0.25">
      <c r="A57" t="s">
        <v>6</v>
      </c>
      <c r="B57" t="s">
        <v>1</v>
      </c>
      <c r="C57" t="s">
        <v>121</v>
      </c>
      <c r="D57" t="s">
        <v>43</v>
      </c>
      <c r="E57" t="s">
        <v>13</v>
      </c>
      <c r="F57" s="2">
        <v>7450.5389999999998</v>
      </c>
    </row>
    <row r="58" spans="1:6" x14ac:dyDescent="0.25">
      <c r="A58" t="s">
        <v>6</v>
      </c>
      <c r="B58" t="s">
        <v>1</v>
      </c>
      <c r="C58" t="s">
        <v>121</v>
      </c>
      <c r="D58" t="s">
        <v>43</v>
      </c>
      <c r="E58" t="s">
        <v>14</v>
      </c>
      <c r="F58" s="2">
        <v>9179.0959999999995</v>
      </c>
    </row>
    <row r="59" spans="1:6" x14ac:dyDescent="0.25">
      <c r="A59" t="s">
        <v>6</v>
      </c>
      <c r="B59" t="s">
        <v>1</v>
      </c>
      <c r="C59" t="s">
        <v>121</v>
      </c>
      <c r="D59" t="s">
        <v>43</v>
      </c>
      <c r="E59" t="s">
        <v>15</v>
      </c>
      <c r="F59" s="2">
        <v>665.63800000000003</v>
      </c>
    </row>
    <row r="60" spans="1:6" x14ac:dyDescent="0.25">
      <c r="A60" t="s">
        <v>6</v>
      </c>
      <c r="B60" t="s">
        <v>1</v>
      </c>
      <c r="C60" t="s">
        <v>121</v>
      </c>
      <c r="D60" t="s">
        <v>43</v>
      </c>
      <c r="E60" t="s">
        <v>16</v>
      </c>
      <c r="F60" s="2">
        <v>2033.1320000000001</v>
      </c>
    </row>
    <row r="61" spans="1:6" x14ac:dyDescent="0.25">
      <c r="A61" t="s">
        <v>6</v>
      </c>
      <c r="B61" t="s">
        <v>1</v>
      </c>
      <c r="C61" t="s">
        <v>121</v>
      </c>
      <c r="D61" t="s">
        <v>43</v>
      </c>
      <c r="E61" t="s">
        <v>17</v>
      </c>
      <c r="F61" s="1">
        <v>0</v>
      </c>
    </row>
    <row r="62" spans="1:6" x14ac:dyDescent="0.25">
      <c r="A62" t="s">
        <v>6</v>
      </c>
      <c r="B62" t="s">
        <v>1</v>
      </c>
      <c r="C62" t="s">
        <v>121</v>
      </c>
      <c r="D62" t="s">
        <v>44</v>
      </c>
      <c r="E62" t="s">
        <v>8</v>
      </c>
      <c r="F62" s="1">
        <v>0</v>
      </c>
    </row>
    <row r="63" spans="1:6" x14ac:dyDescent="0.25">
      <c r="A63" t="s">
        <v>6</v>
      </c>
      <c r="B63" t="s">
        <v>1</v>
      </c>
      <c r="C63" t="s">
        <v>121</v>
      </c>
      <c r="D63" t="s">
        <v>44</v>
      </c>
      <c r="E63" t="s">
        <v>9</v>
      </c>
      <c r="F63" s="1">
        <v>0</v>
      </c>
    </row>
    <row r="64" spans="1:6" x14ac:dyDescent="0.25">
      <c r="A64" t="s">
        <v>6</v>
      </c>
      <c r="B64" t="s">
        <v>1</v>
      </c>
      <c r="C64" t="s">
        <v>121</v>
      </c>
      <c r="D64" t="s">
        <v>44</v>
      </c>
      <c r="E64" t="s">
        <v>10</v>
      </c>
      <c r="F64" s="1">
        <v>0</v>
      </c>
    </row>
    <row r="65" spans="1:6" x14ac:dyDescent="0.25">
      <c r="A65" t="s">
        <v>6</v>
      </c>
      <c r="B65" t="s">
        <v>1</v>
      </c>
      <c r="C65" t="s">
        <v>121</v>
      </c>
      <c r="D65" t="s">
        <v>44</v>
      </c>
      <c r="E65" t="s">
        <v>11</v>
      </c>
      <c r="F65" s="2">
        <v>0.16900000000000001</v>
      </c>
    </row>
    <row r="66" spans="1:6" x14ac:dyDescent="0.25">
      <c r="A66" t="s">
        <v>6</v>
      </c>
      <c r="B66" t="s">
        <v>1</v>
      </c>
      <c r="C66" t="s">
        <v>121</v>
      </c>
      <c r="D66" t="s">
        <v>44</v>
      </c>
      <c r="E66" t="s">
        <v>12</v>
      </c>
      <c r="F66" s="1">
        <v>0</v>
      </c>
    </row>
    <row r="67" spans="1:6" x14ac:dyDescent="0.25">
      <c r="A67" t="s">
        <v>6</v>
      </c>
      <c r="B67" t="s">
        <v>1</v>
      </c>
      <c r="C67" t="s">
        <v>121</v>
      </c>
      <c r="D67" t="s">
        <v>44</v>
      </c>
      <c r="E67" t="s">
        <v>13</v>
      </c>
      <c r="F67" s="1">
        <v>0</v>
      </c>
    </row>
    <row r="68" spans="1:6" x14ac:dyDescent="0.25">
      <c r="A68" t="s">
        <v>6</v>
      </c>
      <c r="B68" t="s">
        <v>1</v>
      </c>
      <c r="C68" t="s">
        <v>121</v>
      </c>
      <c r="D68" t="s">
        <v>44</v>
      </c>
      <c r="E68" t="s">
        <v>14</v>
      </c>
      <c r="F68" s="1">
        <v>0</v>
      </c>
    </row>
    <row r="69" spans="1:6" x14ac:dyDescent="0.25">
      <c r="A69" t="s">
        <v>6</v>
      </c>
      <c r="B69" t="s">
        <v>1</v>
      </c>
      <c r="C69" t="s">
        <v>121</v>
      </c>
      <c r="D69" t="s">
        <v>44</v>
      </c>
      <c r="E69" t="s">
        <v>15</v>
      </c>
      <c r="F69" s="1">
        <v>0</v>
      </c>
    </row>
    <row r="70" spans="1:6" x14ac:dyDescent="0.25">
      <c r="A70" t="s">
        <v>6</v>
      </c>
      <c r="B70" t="s">
        <v>1</v>
      </c>
      <c r="C70" t="s">
        <v>121</v>
      </c>
      <c r="D70" t="s">
        <v>44</v>
      </c>
      <c r="E70" t="s">
        <v>16</v>
      </c>
      <c r="F70" s="1">
        <v>0</v>
      </c>
    </row>
    <row r="71" spans="1:6" x14ac:dyDescent="0.25">
      <c r="A71" t="s">
        <v>6</v>
      </c>
      <c r="B71" t="s">
        <v>1</v>
      </c>
      <c r="C71" t="s">
        <v>121</v>
      </c>
      <c r="D71" t="s">
        <v>44</v>
      </c>
      <c r="E71" t="s">
        <v>17</v>
      </c>
      <c r="F71" s="1">
        <v>0</v>
      </c>
    </row>
    <row r="72" spans="1:6" x14ac:dyDescent="0.25">
      <c r="A72" t="s">
        <v>6</v>
      </c>
      <c r="B72" t="s">
        <v>1</v>
      </c>
      <c r="C72" t="s">
        <v>121</v>
      </c>
      <c r="D72" t="s">
        <v>45</v>
      </c>
      <c r="E72" t="s">
        <v>8</v>
      </c>
      <c r="F72" s="1">
        <v>0</v>
      </c>
    </row>
    <row r="73" spans="1:6" x14ac:dyDescent="0.25">
      <c r="A73" t="s">
        <v>6</v>
      </c>
      <c r="B73" t="s">
        <v>1</v>
      </c>
      <c r="C73" t="s">
        <v>121</v>
      </c>
      <c r="D73" t="s">
        <v>45</v>
      </c>
      <c r="E73" t="s">
        <v>9</v>
      </c>
      <c r="F73" s="1">
        <v>0</v>
      </c>
    </row>
    <row r="74" spans="1:6" x14ac:dyDescent="0.25">
      <c r="A74" t="s">
        <v>6</v>
      </c>
      <c r="B74" t="s">
        <v>1</v>
      </c>
      <c r="C74" t="s">
        <v>121</v>
      </c>
      <c r="D74" t="s">
        <v>45</v>
      </c>
      <c r="E74" t="s">
        <v>10</v>
      </c>
      <c r="F74" s="1">
        <v>0</v>
      </c>
    </row>
    <row r="75" spans="1:6" x14ac:dyDescent="0.25">
      <c r="A75" t="s">
        <v>6</v>
      </c>
      <c r="B75" t="s">
        <v>1</v>
      </c>
      <c r="C75" t="s">
        <v>121</v>
      </c>
      <c r="D75" t="s">
        <v>45</v>
      </c>
      <c r="E75" t="s">
        <v>11</v>
      </c>
      <c r="F75" s="1">
        <v>0</v>
      </c>
    </row>
    <row r="76" spans="1:6" x14ac:dyDescent="0.25">
      <c r="A76" t="s">
        <v>6</v>
      </c>
      <c r="B76" t="s">
        <v>1</v>
      </c>
      <c r="C76" t="s">
        <v>121</v>
      </c>
      <c r="D76" t="s">
        <v>45</v>
      </c>
      <c r="E76" t="s">
        <v>12</v>
      </c>
      <c r="F76" s="1">
        <v>0</v>
      </c>
    </row>
    <row r="77" spans="1:6" x14ac:dyDescent="0.25">
      <c r="A77" t="s">
        <v>6</v>
      </c>
      <c r="B77" t="s">
        <v>1</v>
      </c>
      <c r="C77" t="s">
        <v>121</v>
      </c>
      <c r="D77" t="s">
        <v>45</v>
      </c>
      <c r="E77" t="s">
        <v>13</v>
      </c>
      <c r="F77" s="1">
        <v>0</v>
      </c>
    </row>
    <row r="78" spans="1:6" x14ac:dyDescent="0.25">
      <c r="A78" t="s">
        <v>6</v>
      </c>
      <c r="B78" t="s">
        <v>1</v>
      </c>
      <c r="C78" t="s">
        <v>121</v>
      </c>
      <c r="D78" t="s">
        <v>45</v>
      </c>
      <c r="E78" t="s">
        <v>14</v>
      </c>
      <c r="F78" s="1">
        <v>0</v>
      </c>
    </row>
    <row r="79" spans="1:6" x14ac:dyDescent="0.25">
      <c r="A79" t="s">
        <v>6</v>
      </c>
      <c r="B79" t="s">
        <v>1</v>
      </c>
      <c r="C79" t="s">
        <v>121</v>
      </c>
      <c r="D79" t="s">
        <v>45</v>
      </c>
      <c r="E79" t="s">
        <v>15</v>
      </c>
      <c r="F79" s="1">
        <v>0</v>
      </c>
    </row>
    <row r="80" spans="1:6" x14ac:dyDescent="0.25">
      <c r="A80" t="s">
        <v>6</v>
      </c>
      <c r="B80" t="s">
        <v>1</v>
      </c>
      <c r="C80" t="s">
        <v>121</v>
      </c>
      <c r="D80" t="s">
        <v>45</v>
      </c>
      <c r="E80" t="s">
        <v>16</v>
      </c>
      <c r="F80" s="1">
        <v>0</v>
      </c>
    </row>
    <row r="81" spans="1:6" x14ac:dyDescent="0.25">
      <c r="A81" t="s">
        <v>6</v>
      </c>
      <c r="B81" t="s">
        <v>1</v>
      </c>
      <c r="C81" t="s">
        <v>121</v>
      </c>
      <c r="D81" t="s">
        <v>45</v>
      </c>
      <c r="E81" t="s">
        <v>17</v>
      </c>
      <c r="F81" s="1">
        <v>0</v>
      </c>
    </row>
    <row r="82" spans="1:6" x14ac:dyDescent="0.25">
      <c r="A82" t="s">
        <v>6</v>
      </c>
      <c r="B82" t="s">
        <v>1</v>
      </c>
      <c r="C82" t="s">
        <v>122</v>
      </c>
      <c r="D82" t="s">
        <v>42</v>
      </c>
      <c r="E82" t="s">
        <v>8</v>
      </c>
      <c r="F82" s="2">
        <v>2671.2759999999998</v>
      </c>
    </row>
    <row r="83" spans="1:6" x14ac:dyDescent="0.25">
      <c r="A83" t="s">
        <v>6</v>
      </c>
      <c r="B83" t="s">
        <v>1</v>
      </c>
      <c r="C83" t="s">
        <v>122</v>
      </c>
      <c r="D83" t="s">
        <v>42</v>
      </c>
      <c r="E83" t="s">
        <v>9</v>
      </c>
      <c r="F83" s="2">
        <v>590.70000000000005</v>
      </c>
    </row>
    <row r="84" spans="1:6" x14ac:dyDescent="0.25">
      <c r="A84" t="s">
        <v>6</v>
      </c>
      <c r="B84" t="s">
        <v>1</v>
      </c>
      <c r="C84" t="s">
        <v>122</v>
      </c>
      <c r="D84" t="s">
        <v>42</v>
      </c>
      <c r="E84" t="s">
        <v>10</v>
      </c>
      <c r="F84" s="2">
        <v>112.474</v>
      </c>
    </row>
    <row r="85" spans="1:6" x14ac:dyDescent="0.25">
      <c r="A85" t="s">
        <v>6</v>
      </c>
      <c r="B85" t="s">
        <v>1</v>
      </c>
      <c r="C85" t="s">
        <v>122</v>
      </c>
      <c r="D85" t="s">
        <v>42</v>
      </c>
      <c r="E85" t="s">
        <v>11</v>
      </c>
      <c r="F85" s="2">
        <v>4677.8190000000004</v>
      </c>
    </row>
    <row r="86" spans="1:6" x14ac:dyDescent="0.25">
      <c r="A86" t="s">
        <v>6</v>
      </c>
      <c r="B86" t="s">
        <v>1</v>
      </c>
      <c r="C86" t="s">
        <v>122</v>
      </c>
      <c r="D86" t="s">
        <v>42</v>
      </c>
      <c r="E86" t="s">
        <v>12</v>
      </c>
      <c r="F86" s="2">
        <v>1702.008</v>
      </c>
    </row>
    <row r="87" spans="1:6" x14ac:dyDescent="0.25">
      <c r="A87" t="s">
        <v>6</v>
      </c>
      <c r="B87" t="s">
        <v>1</v>
      </c>
      <c r="C87" t="s">
        <v>122</v>
      </c>
      <c r="D87" t="s">
        <v>42</v>
      </c>
      <c r="E87" t="s">
        <v>13</v>
      </c>
      <c r="F87" s="2">
        <v>2537.6210000000001</v>
      </c>
    </row>
    <row r="88" spans="1:6" x14ac:dyDescent="0.25">
      <c r="A88" t="s">
        <v>6</v>
      </c>
      <c r="B88" t="s">
        <v>1</v>
      </c>
      <c r="C88" t="s">
        <v>122</v>
      </c>
      <c r="D88" t="s">
        <v>42</v>
      </c>
      <c r="E88" t="s">
        <v>14</v>
      </c>
      <c r="F88" s="2">
        <v>3371.8119999999999</v>
      </c>
    </row>
    <row r="89" spans="1:6" x14ac:dyDescent="0.25">
      <c r="A89" t="s">
        <v>6</v>
      </c>
      <c r="B89" t="s">
        <v>1</v>
      </c>
      <c r="C89" t="s">
        <v>122</v>
      </c>
      <c r="D89" t="s">
        <v>42</v>
      </c>
      <c r="E89" t="s">
        <v>15</v>
      </c>
      <c r="F89" s="2">
        <v>360.13</v>
      </c>
    </row>
    <row r="90" spans="1:6" x14ac:dyDescent="0.25">
      <c r="A90" t="s">
        <v>6</v>
      </c>
      <c r="B90" t="s">
        <v>1</v>
      </c>
      <c r="C90" t="s">
        <v>122</v>
      </c>
      <c r="D90" t="s">
        <v>42</v>
      </c>
      <c r="E90" t="s">
        <v>16</v>
      </c>
      <c r="F90" s="2">
        <v>74.748999999999995</v>
      </c>
    </row>
    <row r="91" spans="1:6" x14ac:dyDescent="0.25">
      <c r="A91" t="s">
        <v>6</v>
      </c>
      <c r="B91" t="s">
        <v>1</v>
      </c>
      <c r="C91" t="s">
        <v>122</v>
      </c>
      <c r="D91" t="s">
        <v>42</v>
      </c>
      <c r="E91" t="s">
        <v>17</v>
      </c>
      <c r="F91" s="2">
        <v>403.15199999999999</v>
      </c>
    </row>
    <row r="92" spans="1:6" x14ac:dyDescent="0.25">
      <c r="A92" t="s">
        <v>6</v>
      </c>
      <c r="B92" t="s">
        <v>1</v>
      </c>
      <c r="C92" t="s">
        <v>122</v>
      </c>
      <c r="D92" t="s">
        <v>43</v>
      </c>
      <c r="E92" t="s">
        <v>8</v>
      </c>
      <c r="F92" s="2">
        <v>84.05</v>
      </c>
    </row>
    <row r="93" spans="1:6" x14ac:dyDescent="0.25">
      <c r="A93" t="s">
        <v>6</v>
      </c>
      <c r="B93" t="s">
        <v>1</v>
      </c>
      <c r="C93" t="s">
        <v>122</v>
      </c>
      <c r="D93" t="s">
        <v>43</v>
      </c>
      <c r="E93" t="s">
        <v>9</v>
      </c>
      <c r="F93" s="2">
        <v>-4172.2160000000003</v>
      </c>
    </row>
    <row r="94" spans="1:6" x14ac:dyDescent="0.25">
      <c r="A94" t="s">
        <v>6</v>
      </c>
      <c r="B94" t="s">
        <v>1</v>
      </c>
      <c r="C94" t="s">
        <v>122</v>
      </c>
      <c r="D94" t="s">
        <v>43</v>
      </c>
      <c r="E94" t="s">
        <v>10</v>
      </c>
      <c r="F94" s="2">
        <v>69.551000000000002</v>
      </c>
    </row>
    <row r="95" spans="1:6" x14ac:dyDescent="0.25">
      <c r="A95" t="s">
        <v>6</v>
      </c>
      <c r="B95" t="s">
        <v>1</v>
      </c>
      <c r="C95" t="s">
        <v>122</v>
      </c>
      <c r="D95" t="s">
        <v>43</v>
      </c>
      <c r="E95" t="s">
        <v>11</v>
      </c>
      <c r="F95" s="2">
        <v>58.506999999999998</v>
      </c>
    </row>
    <row r="96" spans="1:6" x14ac:dyDescent="0.25">
      <c r="A96" t="s">
        <v>6</v>
      </c>
      <c r="B96" t="s">
        <v>1</v>
      </c>
      <c r="C96" t="s">
        <v>122</v>
      </c>
      <c r="D96" t="s">
        <v>43</v>
      </c>
      <c r="E96" t="s">
        <v>12</v>
      </c>
      <c r="F96" s="2">
        <v>174.15899999999999</v>
      </c>
    </row>
    <row r="97" spans="1:6" x14ac:dyDescent="0.25">
      <c r="A97" t="s">
        <v>6</v>
      </c>
      <c r="B97" t="s">
        <v>1</v>
      </c>
      <c r="C97" t="s">
        <v>122</v>
      </c>
      <c r="D97" t="s">
        <v>43</v>
      </c>
      <c r="E97" t="s">
        <v>13</v>
      </c>
      <c r="F97" s="2">
        <v>240.97300000000001</v>
      </c>
    </row>
    <row r="98" spans="1:6" x14ac:dyDescent="0.25">
      <c r="A98" t="s">
        <v>6</v>
      </c>
      <c r="B98" t="s">
        <v>1</v>
      </c>
      <c r="C98" t="s">
        <v>122</v>
      </c>
      <c r="D98" t="s">
        <v>43</v>
      </c>
      <c r="E98" t="s">
        <v>14</v>
      </c>
      <c r="F98" s="2">
        <v>-177.01</v>
      </c>
    </row>
    <row r="99" spans="1:6" x14ac:dyDescent="0.25">
      <c r="A99" t="s">
        <v>6</v>
      </c>
      <c r="B99" t="s">
        <v>1</v>
      </c>
      <c r="C99" t="s">
        <v>122</v>
      </c>
      <c r="D99" t="s">
        <v>43</v>
      </c>
      <c r="E99" t="s">
        <v>15</v>
      </c>
      <c r="F99" s="2">
        <v>175.018</v>
      </c>
    </row>
    <row r="100" spans="1:6" x14ac:dyDescent="0.25">
      <c r="A100" t="s">
        <v>6</v>
      </c>
      <c r="B100" t="s">
        <v>1</v>
      </c>
      <c r="C100" t="s">
        <v>122</v>
      </c>
      <c r="D100" t="s">
        <v>43</v>
      </c>
      <c r="E100" t="s">
        <v>16</v>
      </c>
      <c r="F100" s="2">
        <v>4.2290000000000001</v>
      </c>
    </row>
    <row r="101" spans="1:6" x14ac:dyDescent="0.25">
      <c r="A101" t="s">
        <v>6</v>
      </c>
      <c r="B101" t="s">
        <v>1</v>
      </c>
      <c r="C101" t="s">
        <v>122</v>
      </c>
      <c r="D101" t="s">
        <v>43</v>
      </c>
      <c r="E101" t="s">
        <v>17</v>
      </c>
      <c r="F101" s="2">
        <v>129.47900000000001</v>
      </c>
    </row>
    <row r="102" spans="1:6" x14ac:dyDescent="0.25">
      <c r="A102" t="s">
        <v>6</v>
      </c>
      <c r="B102" t="s">
        <v>1</v>
      </c>
      <c r="C102" t="s">
        <v>122</v>
      </c>
      <c r="D102" t="s">
        <v>44</v>
      </c>
      <c r="E102" t="s">
        <v>8</v>
      </c>
      <c r="F102" s="1">
        <v>0</v>
      </c>
    </row>
    <row r="103" spans="1:6" x14ac:dyDescent="0.25">
      <c r="A103" t="s">
        <v>6</v>
      </c>
      <c r="B103" t="s">
        <v>1</v>
      </c>
      <c r="C103" t="s">
        <v>122</v>
      </c>
      <c r="D103" t="s">
        <v>44</v>
      </c>
      <c r="E103" t="s">
        <v>9</v>
      </c>
      <c r="F103" s="1">
        <v>0</v>
      </c>
    </row>
    <row r="104" spans="1:6" x14ac:dyDescent="0.25">
      <c r="A104" t="s">
        <v>6</v>
      </c>
      <c r="B104" t="s">
        <v>1</v>
      </c>
      <c r="C104" t="s">
        <v>122</v>
      </c>
      <c r="D104" t="s">
        <v>44</v>
      </c>
      <c r="E104" t="s">
        <v>10</v>
      </c>
      <c r="F104" s="1">
        <v>0</v>
      </c>
    </row>
    <row r="105" spans="1:6" x14ac:dyDescent="0.25">
      <c r="A105" t="s">
        <v>6</v>
      </c>
      <c r="B105" t="s">
        <v>1</v>
      </c>
      <c r="C105" t="s">
        <v>122</v>
      </c>
      <c r="D105" t="s">
        <v>44</v>
      </c>
      <c r="E105" t="s">
        <v>11</v>
      </c>
      <c r="F105" s="2">
        <v>4.92</v>
      </c>
    </row>
    <row r="106" spans="1:6" x14ac:dyDescent="0.25">
      <c r="A106" t="s">
        <v>6</v>
      </c>
      <c r="B106" t="s">
        <v>1</v>
      </c>
      <c r="C106" t="s">
        <v>122</v>
      </c>
      <c r="D106" t="s">
        <v>44</v>
      </c>
      <c r="E106" t="s">
        <v>12</v>
      </c>
      <c r="F106" s="1">
        <v>0</v>
      </c>
    </row>
    <row r="107" spans="1:6" x14ac:dyDescent="0.25">
      <c r="A107" t="s">
        <v>6</v>
      </c>
      <c r="B107" t="s">
        <v>1</v>
      </c>
      <c r="C107" t="s">
        <v>122</v>
      </c>
      <c r="D107" t="s">
        <v>44</v>
      </c>
      <c r="E107" t="s">
        <v>13</v>
      </c>
      <c r="F107" s="1">
        <v>0</v>
      </c>
    </row>
    <row r="108" spans="1:6" x14ac:dyDescent="0.25">
      <c r="A108" t="s">
        <v>6</v>
      </c>
      <c r="B108" t="s">
        <v>1</v>
      </c>
      <c r="C108" t="s">
        <v>122</v>
      </c>
      <c r="D108" t="s">
        <v>44</v>
      </c>
      <c r="E108" t="s">
        <v>14</v>
      </c>
      <c r="F108" s="1">
        <v>0</v>
      </c>
    </row>
    <row r="109" spans="1:6" x14ac:dyDescent="0.25">
      <c r="A109" t="s">
        <v>6</v>
      </c>
      <c r="B109" t="s">
        <v>1</v>
      </c>
      <c r="C109" t="s">
        <v>122</v>
      </c>
      <c r="D109" t="s">
        <v>44</v>
      </c>
      <c r="E109" t="s">
        <v>15</v>
      </c>
      <c r="F109" s="2">
        <v>50.241</v>
      </c>
    </row>
    <row r="110" spans="1:6" x14ac:dyDescent="0.25">
      <c r="A110" t="s">
        <v>6</v>
      </c>
      <c r="B110" t="s">
        <v>1</v>
      </c>
      <c r="C110" t="s">
        <v>122</v>
      </c>
      <c r="D110" t="s">
        <v>44</v>
      </c>
      <c r="E110" t="s">
        <v>16</v>
      </c>
      <c r="F110" s="1">
        <v>0</v>
      </c>
    </row>
    <row r="111" spans="1:6" x14ac:dyDescent="0.25">
      <c r="A111" t="s">
        <v>6</v>
      </c>
      <c r="B111" t="s">
        <v>1</v>
      </c>
      <c r="C111" t="s">
        <v>122</v>
      </c>
      <c r="D111" t="s">
        <v>44</v>
      </c>
      <c r="E111" t="s">
        <v>17</v>
      </c>
      <c r="F111" s="1">
        <v>0</v>
      </c>
    </row>
    <row r="112" spans="1:6" x14ac:dyDescent="0.25">
      <c r="A112" t="s">
        <v>6</v>
      </c>
      <c r="B112" t="s">
        <v>1</v>
      </c>
      <c r="C112" t="s">
        <v>122</v>
      </c>
      <c r="D112" t="s">
        <v>45</v>
      </c>
      <c r="E112" t="s">
        <v>8</v>
      </c>
      <c r="F112" s="1">
        <v>0</v>
      </c>
    </row>
    <row r="113" spans="1:6" x14ac:dyDescent="0.25">
      <c r="A113" t="s">
        <v>6</v>
      </c>
      <c r="B113" t="s">
        <v>1</v>
      </c>
      <c r="C113" t="s">
        <v>122</v>
      </c>
      <c r="D113" t="s">
        <v>45</v>
      </c>
      <c r="E113" t="s">
        <v>9</v>
      </c>
      <c r="F113" s="1">
        <v>0</v>
      </c>
    </row>
    <row r="114" spans="1:6" x14ac:dyDescent="0.25">
      <c r="A114" t="s">
        <v>6</v>
      </c>
      <c r="B114" t="s">
        <v>1</v>
      </c>
      <c r="C114" t="s">
        <v>122</v>
      </c>
      <c r="D114" t="s">
        <v>45</v>
      </c>
      <c r="E114" t="s">
        <v>10</v>
      </c>
      <c r="F114" s="1">
        <v>0</v>
      </c>
    </row>
    <row r="115" spans="1:6" x14ac:dyDescent="0.25">
      <c r="A115" t="s">
        <v>6</v>
      </c>
      <c r="B115" t="s">
        <v>1</v>
      </c>
      <c r="C115" t="s">
        <v>122</v>
      </c>
      <c r="D115" t="s">
        <v>45</v>
      </c>
      <c r="E115" t="s">
        <v>11</v>
      </c>
      <c r="F115" s="1">
        <v>0</v>
      </c>
    </row>
    <row r="116" spans="1:6" x14ac:dyDescent="0.25">
      <c r="A116" t="s">
        <v>6</v>
      </c>
      <c r="B116" t="s">
        <v>1</v>
      </c>
      <c r="C116" t="s">
        <v>122</v>
      </c>
      <c r="D116" t="s">
        <v>45</v>
      </c>
      <c r="E116" t="s">
        <v>12</v>
      </c>
      <c r="F116" s="1">
        <v>0</v>
      </c>
    </row>
    <row r="117" spans="1:6" x14ac:dyDescent="0.25">
      <c r="A117" t="s">
        <v>6</v>
      </c>
      <c r="B117" t="s">
        <v>1</v>
      </c>
      <c r="C117" t="s">
        <v>122</v>
      </c>
      <c r="D117" t="s">
        <v>45</v>
      </c>
      <c r="E117" t="s">
        <v>13</v>
      </c>
      <c r="F117" s="1">
        <v>0</v>
      </c>
    </row>
    <row r="118" spans="1:6" x14ac:dyDescent="0.25">
      <c r="A118" t="s">
        <v>6</v>
      </c>
      <c r="B118" t="s">
        <v>1</v>
      </c>
      <c r="C118" t="s">
        <v>122</v>
      </c>
      <c r="D118" t="s">
        <v>45</v>
      </c>
      <c r="E118" t="s">
        <v>14</v>
      </c>
      <c r="F118" s="1">
        <v>0</v>
      </c>
    </row>
    <row r="119" spans="1:6" x14ac:dyDescent="0.25">
      <c r="A119" t="s">
        <v>6</v>
      </c>
      <c r="B119" t="s">
        <v>1</v>
      </c>
      <c r="C119" t="s">
        <v>122</v>
      </c>
      <c r="D119" t="s">
        <v>45</v>
      </c>
      <c r="E119" t="s">
        <v>15</v>
      </c>
      <c r="F119" s="1">
        <v>0</v>
      </c>
    </row>
    <row r="120" spans="1:6" x14ac:dyDescent="0.25">
      <c r="A120" t="s">
        <v>6</v>
      </c>
      <c r="B120" t="s">
        <v>1</v>
      </c>
      <c r="C120" t="s">
        <v>122</v>
      </c>
      <c r="D120" t="s">
        <v>45</v>
      </c>
      <c r="E120" t="s">
        <v>16</v>
      </c>
      <c r="F120" s="1">
        <v>0</v>
      </c>
    </row>
    <row r="121" spans="1:6" x14ac:dyDescent="0.25">
      <c r="A121" t="s">
        <v>6</v>
      </c>
      <c r="B121" t="s">
        <v>1</v>
      </c>
      <c r="C121" t="s">
        <v>122</v>
      </c>
      <c r="D121" t="s">
        <v>45</v>
      </c>
      <c r="E121" t="s">
        <v>17</v>
      </c>
      <c r="F121" s="1">
        <v>0</v>
      </c>
    </row>
    <row r="122" spans="1:6" x14ac:dyDescent="0.25">
      <c r="A122" t="s">
        <v>6</v>
      </c>
      <c r="B122" t="s">
        <v>1</v>
      </c>
      <c r="C122" t="s">
        <v>123</v>
      </c>
      <c r="D122" t="s">
        <v>42</v>
      </c>
      <c r="E122" t="s">
        <v>8</v>
      </c>
      <c r="F122" s="2">
        <v>-793.57600000000002</v>
      </c>
    </row>
    <row r="123" spans="1:6" x14ac:dyDescent="0.25">
      <c r="A123" t="s">
        <v>6</v>
      </c>
      <c r="B123" t="s">
        <v>1</v>
      </c>
      <c r="C123" t="s">
        <v>123</v>
      </c>
      <c r="D123" t="s">
        <v>42</v>
      </c>
      <c r="E123" t="s">
        <v>9</v>
      </c>
      <c r="F123" s="2">
        <v>-1317.5440000000001</v>
      </c>
    </row>
    <row r="124" spans="1:6" x14ac:dyDescent="0.25">
      <c r="A124" t="s">
        <v>6</v>
      </c>
      <c r="B124" t="s">
        <v>1</v>
      </c>
      <c r="C124" t="s">
        <v>123</v>
      </c>
      <c r="D124" t="s">
        <v>42</v>
      </c>
      <c r="E124" t="s">
        <v>10</v>
      </c>
      <c r="F124" s="2">
        <v>-573.97699999999998</v>
      </c>
    </row>
    <row r="125" spans="1:6" x14ac:dyDescent="0.25">
      <c r="A125" t="s">
        <v>6</v>
      </c>
      <c r="B125" t="s">
        <v>1</v>
      </c>
      <c r="C125" t="s">
        <v>123</v>
      </c>
      <c r="D125" t="s">
        <v>42</v>
      </c>
      <c r="E125" t="s">
        <v>11</v>
      </c>
      <c r="F125" s="2">
        <v>-1614.24</v>
      </c>
    </row>
    <row r="126" spans="1:6" x14ac:dyDescent="0.25">
      <c r="A126" t="s">
        <v>6</v>
      </c>
      <c r="B126" t="s">
        <v>1</v>
      </c>
      <c r="C126" t="s">
        <v>123</v>
      </c>
      <c r="D126" t="s">
        <v>42</v>
      </c>
      <c r="E126" t="s">
        <v>12</v>
      </c>
      <c r="F126" s="2">
        <v>-757.91600000000005</v>
      </c>
    </row>
    <row r="127" spans="1:6" x14ac:dyDescent="0.25">
      <c r="A127" t="s">
        <v>6</v>
      </c>
      <c r="B127" t="s">
        <v>1</v>
      </c>
      <c r="C127" t="s">
        <v>123</v>
      </c>
      <c r="D127" t="s">
        <v>42</v>
      </c>
      <c r="E127" t="s">
        <v>13</v>
      </c>
      <c r="F127" s="2">
        <v>-749.03700000000003</v>
      </c>
    </row>
    <row r="128" spans="1:6" x14ac:dyDescent="0.25">
      <c r="A128" t="s">
        <v>6</v>
      </c>
      <c r="B128" t="s">
        <v>1</v>
      </c>
      <c r="C128" t="s">
        <v>123</v>
      </c>
      <c r="D128" t="s">
        <v>42</v>
      </c>
      <c r="E128" t="s">
        <v>14</v>
      </c>
      <c r="F128" s="2">
        <v>-2128.8910000000001</v>
      </c>
    </row>
    <row r="129" spans="1:6" x14ac:dyDescent="0.25">
      <c r="A129" t="s">
        <v>6</v>
      </c>
      <c r="B129" t="s">
        <v>1</v>
      </c>
      <c r="C129" t="s">
        <v>123</v>
      </c>
      <c r="D129" t="s">
        <v>42</v>
      </c>
      <c r="E129" t="s">
        <v>15</v>
      </c>
      <c r="F129" s="2">
        <v>-1011.529</v>
      </c>
    </row>
    <row r="130" spans="1:6" x14ac:dyDescent="0.25">
      <c r="A130" t="s">
        <v>6</v>
      </c>
      <c r="B130" t="s">
        <v>1</v>
      </c>
      <c r="C130" t="s">
        <v>123</v>
      </c>
      <c r="D130" t="s">
        <v>42</v>
      </c>
      <c r="E130" t="s">
        <v>16</v>
      </c>
      <c r="F130" s="2">
        <v>-1267.664</v>
      </c>
    </row>
    <row r="131" spans="1:6" x14ac:dyDescent="0.25">
      <c r="A131" t="s">
        <v>6</v>
      </c>
      <c r="B131" t="s">
        <v>1</v>
      </c>
      <c r="C131" t="s">
        <v>123</v>
      </c>
      <c r="D131" t="s">
        <v>42</v>
      </c>
      <c r="E131" t="s">
        <v>17</v>
      </c>
      <c r="F131" s="2">
        <v>-687.08399999999995</v>
      </c>
    </row>
    <row r="132" spans="1:6" x14ac:dyDescent="0.25">
      <c r="A132" t="s">
        <v>6</v>
      </c>
      <c r="B132" t="s">
        <v>1</v>
      </c>
      <c r="C132" t="s">
        <v>123</v>
      </c>
      <c r="D132" t="s">
        <v>43</v>
      </c>
      <c r="E132" t="s">
        <v>8</v>
      </c>
      <c r="F132" s="1">
        <v>0</v>
      </c>
    </row>
    <row r="133" spans="1:6" x14ac:dyDescent="0.25">
      <c r="A133" t="s">
        <v>6</v>
      </c>
      <c r="B133" t="s">
        <v>1</v>
      </c>
      <c r="C133" t="s">
        <v>123</v>
      </c>
      <c r="D133" t="s">
        <v>43</v>
      </c>
      <c r="E133" t="s">
        <v>9</v>
      </c>
      <c r="F133" s="2">
        <v>-719.976</v>
      </c>
    </row>
    <row r="134" spans="1:6" x14ac:dyDescent="0.25">
      <c r="A134" t="s">
        <v>6</v>
      </c>
      <c r="B134" t="s">
        <v>1</v>
      </c>
      <c r="C134" t="s">
        <v>123</v>
      </c>
      <c r="D134" t="s">
        <v>43</v>
      </c>
      <c r="E134" t="s">
        <v>10</v>
      </c>
      <c r="F134" s="2">
        <v>-140.798</v>
      </c>
    </row>
    <row r="135" spans="1:6" x14ac:dyDescent="0.25">
      <c r="A135" t="s">
        <v>6</v>
      </c>
      <c r="B135" t="s">
        <v>1</v>
      </c>
      <c r="C135" t="s">
        <v>123</v>
      </c>
      <c r="D135" t="s">
        <v>43</v>
      </c>
      <c r="E135" t="s">
        <v>11</v>
      </c>
      <c r="F135" s="2">
        <v>-177.48</v>
      </c>
    </row>
    <row r="136" spans="1:6" x14ac:dyDescent="0.25">
      <c r="A136" t="s">
        <v>6</v>
      </c>
      <c r="B136" t="s">
        <v>1</v>
      </c>
      <c r="C136" t="s">
        <v>123</v>
      </c>
      <c r="D136" t="s">
        <v>43</v>
      </c>
      <c r="E136" t="s">
        <v>12</v>
      </c>
      <c r="F136" s="2">
        <v>-784.75800000000004</v>
      </c>
    </row>
    <row r="137" spans="1:6" x14ac:dyDescent="0.25">
      <c r="A137" t="s">
        <v>6</v>
      </c>
      <c r="B137" t="s">
        <v>1</v>
      </c>
      <c r="C137" t="s">
        <v>123</v>
      </c>
      <c r="D137" t="s">
        <v>43</v>
      </c>
      <c r="E137" t="s">
        <v>13</v>
      </c>
      <c r="F137" s="2">
        <v>-222.19200000000001</v>
      </c>
    </row>
    <row r="138" spans="1:6" x14ac:dyDescent="0.25">
      <c r="A138" t="s">
        <v>6</v>
      </c>
      <c r="B138" t="s">
        <v>1</v>
      </c>
      <c r="C138" t="s">
        <v>123</v>
      </c>
      <c r="D138" t="s">
        <v>43</v>
      </c>
      <c r="E138" t="s">
        <v>14</v>
      </c>
      <c r="F138" s="2">
        <v>-698.24800000000005</v>
      </c>
    </row>
    <row r="139" spans="1:6" x14ac:dyDescent="0.25">
      <c r="A139" t="s">
        <v>6</v>
      </c>
      <c r="B139" t="s">
        <v>1</v>
      </c>
      <c r="C139" t="s">
        <v>123</v>
      </c>
      <c r="D139" t="s">
        <v>43</v>
      </c>
      <c r="E139" t="s">
        <v>15</v>
      </c>
      <c r="F139" s="2">
        <v>1.905</v>
      </c>
    </row>
    <row r="140" spans="1:6" x14ac:dyDescent="0.25">
      <c r="A140" t="s">
        <v>6</v>
      </c>
      <c r="B140" t="s">
        <v>1</v>
      </c>
      <c r="C140" t="s">
        <v>123</v>
      </c>
      <c r="D140" t="s">
        <v>43</v>
      </c>
      <c r="E140" t="s">
        <v>16</v>
      </c>
      <c r="F140" s="2">
        <v>-530.68899999999996</v>
      </c>
    </row>
    <row r="141" spans="1:6" x14ac:dyDescent="0.25">
      <c r="A141" t="s">
        <v>6</v>
      </c>
      <c r="B141" t="s">
        <v>1</v>
      </c>
      <c r="C141" t="s">
        <v>123</v>
      </c>
      <c r="D141" t="s">
        <v>43</v>
      </c>
      <c r="E141" t="s">
        <v>17</v>
      </c>
      <c r="F141" s="2">
        <v>-153.55500000000001</v>
      </c>
    </row>
    <row r="142" spans="1:6" x14ac:dyDescent="0.25">
      <c r="A142" t="s">
        <v>6</v>
      </c>
      <c r="B142" t="s">
        <v>1</v>
      </c>
      <c r="C142" t="s">
        <v>123</v>
      </c>
      <c r="D142" t="s">
        <v>44</v>
      </c>
      <c r="E142" t="s">
        <v>8</v>
      </c>
      <c r="F142" s="1">
        <v>0</v>
      </c>
    </row>
    <row r="143" spans="1:6" x14ac:dyDescent="0.25">
      <c r="A143" t="s">
        <v>6</v>
      </c>
      <c r="B143" t="s">
        <v>1</v>
      </c>
      <c r="C143" t="s">
        <v>123</v>
      </c>
      <c r="D143" t="s">
        <v>44</v>
      </c>
      <c r="E143" t="s">
        <v>9</v>
      </c>
      <c r="F143" s="1">
        <v>0</v>
      </c>
    </row>
    <row r="144" spans="1:6" x14ac:dyDescent="0.25">
      <c r="A144" t="s">
        <v>6</v>
      </c>
      <c r="B144" t="s">
        <v>1</v>
      </c>
      <c r="C144" t="s">
        <v>123</v>
      </c>
      <c r="D144" t="s">
        <v>44</v>
      </c>
      <c r="E144" t="s">
        <v>10</v>
      </c>
      <c r="F144" s="1">
        <v>0</v>
      </c>
    </row>
    <row r="145" spans="1:6" x14ac:dyDescent="0.25">
      <c r="A145" t="s">
        <v>6</v>
      </c>
      <c r="B145" t="s">
        <v>1</v>
      </c>
      <c r="C145" t="s">
        <v>123</v>
      </c>
      <c r="D145" t="s">
        <v>44</v>
      </c>
      <c r="E145" t="s">
        <v>11</v>
      </c>
      <c r="F145" s="1">
        <v>0</v>
      </c>
    </row>
    <row r="146" spans="1:6" x14ac:dyDescent="0.25">
      <c r="A146" t="s">
        <v>6</v>
      </c>
      <c r="B146" t="s">
        <v>1</v>
      </c>
      <c r="C146" t="s">
        <v>123</v>
      </c>
      <c r="D146" t="s">
        <v>44</v>
      </c>
      <c r="E146" t="s">
        <v>12</v>
      </c>
      <c r="F146" s="1">
        <v>0</v>
      </c>
    </row>
    <row r="147" spans="1:6" x14ac:dyDescent="0.25">
      <c r="A147" t="s">
        <v>6</v>
      </c>
      <c r="B147" t="s">
        <v>1</v>
      </c>
      <c r="C147" t="s">
        <v>123</v>
      </c>
      <c r="D147" t="s">
        <v>44</v>
      </c>
      <c r="E147" t="s">
        <v>13</v>
      </c>
      <c r="F147" s="1">
        <v>0</v>
      </c>
    </row>
    <row r="148" spans="1:6" x14ac:dyDescent="0.25">
      <c r="A148" t="s">
        <v>6</v>
      </c>
      <c r="B148" t="s">
        <v>1</v>
      </c>
      <c r="C148" t="s">
        <v>123</v>
      </c>
      <c r="D148" t="s">
        <v>44</v>
      </c>
      <c r="E148" t="s">
        <v>14</v>
      </c>
      <c r="F148" s="1">
        <v>0</v>
      </c>
    </row>
    <row r="149" spans="1:6" x14ac:dyDescent="0.25">
      <c r="A149" t="s">
        <v>6</v>
      </c>
      <c r="B149" t="s">
        <v>1</v>
      </c>
      <c r="C149" t="s">
        <v>123</v>
      </c>
      <c r="D149" t="s">
        <v>44</v>
      </c>
      <c r="E149" t="s">
        <v>15</v>
      </c>
      <c r="F149" s="1">
        <v>0</v>
      </c>
    </row>
    <row r="150" spans="1:6" x14ac:dyDescent="0.25">
      <c r="A150" t="s">
        <v>6</v>
      </c>
      <c r="B150" t="s">
        <v>1</v>
      </c>
      <c r="C150" t="s">
        <v>123</v>
      </c>
      <c r="D150" t="s">
        <v>44</v>
      </c>
      <c r="E150" t="s">
        <v>16</v>
      </c>
      <c r="F150" s="1">
        <v>0</v>
      </c>
    </row>
    <row r="151" spans="1:6" x14ac:dyDescent="0.25">
      <c r="A151" t="s">
        <v>6</v>
      </c>
      <c r="B151" t="s">
        <v>1</v>
      </c>
      <c r="C151" t="s">
        <v>123</v>
      </c>
      <c r="D151" t="s">
        <v>44</v>
      </c>
      <c r="E151" t="s">
        <v>17</v>
      </c>
      <c r="F151" s="1">
        <v>0</v>
      </c>
    </row>
    <row r="152" spans="1:6" x14ac:dyDescent="0.25">
      <c r="A152" t="s">
        <v>6</v>
      </c>
      <c r="B152" t="s">
        <v>1</v>
      </c>
      <c r="C152" t="s">
        <v>123</v>
      </c>
      <c r="D152" t="s">
        <v>45</v>
      </c>
      <c r="E152" t="s">
        <v>8</v>
      </c>
      <c r="F152" s="1">
        <v>0</v>
      </c>
    </row>
    <row r="153" spans="1:6" x14ac:dyDescent="0.25">
      <c r="A153" t="s">
        <v>6</v>
      </c>
      <c r="B153" t="s">
        <v>1</v>
      </c>
      <c r="C153" t="s">
        <v>123</v>
      </c>
      <c r="D153" t="s">
        <v>45</v>
      </c>
      <c r="E153" t="s">
        <v>9</v>
      </c>
      <c r="F153" s="1">
        <v>0</v>
      </c>
    </row>
    <row r="154" spans="1:6" x14ac:dyDescent="0.25">
      <c r="A154" t="s">
        <v>6</v>
      </c>
      <c r="B154" t="s">
        <v>1</v>
      </c>
      <c r="C154" t="s">
        <v>123</v>
      </c>
      <c r="D154" t="s">
        <v>45</v>
      </c>
      <c r="E154" t="s">
        <v>10</v>
      </c>
      <c r="F154" s="1">
        <v>0</v>
      </c>
    </row>
    <row r="155" spans="1:6" x14ac:dyDescent="0.25">
      <c r="A155" t="s">
        <v>6</v>
      </c>
      <c r="B155" t="s">
        <v>1</v>
      </c>
      <c r="C155" t="s">
        <v>123</v>
      </c>
      <c r="D155" t="s">
        <v>45</v>
      </c>
      <c r="E155" t="s">
        <v>11</v>
      </c>
      <c r="F155" s="1">
        <v>0</v>
      </c>
    </row>
    <row r="156" spans="1:6" x14ac:dyDescent="0.25">
      <c r="A156" t="s">
        <v>6</v>
      </c>
      <c r="B156" t="s">
        <v>1</v>
      </c>
      <c r="C156" t="s">
        <v>123</v>
      </c>
      <c r="D156" t="s">
        <v>45</v>
      </c>
      <c r="E156" t="s">
        <v>12</v>
      </c>
      <c r="F156" s="1">
        <v>0</v>
      </c>
    </row>
    <row r="157" spans="1:6" x14ac:dyDescent="0.25">
      <c r="A157" t="s">
        <v>6</v>
      </c>
      <c r="B157" t="s">
        <v>1</v>
      </c>
      <c r="C157" t="s">
        <v>123</v>
      </c>
      <c r="D157" t="s">
        <v>45</v>
      </c>
      <c r="E157" t="s">
        <v>13</v>
      </c>
      <c r="F157" s="1">
        <v>0</v>
      </c>
    </row>
    <row r="158" spans="1:6" x14ac:dyDescent="0.25">
      <c r="A158" t="s">
        <v>6</v>
      </c>
      <c r="B158" t="s">
        <v>1</v>
      </c>
      <c r="C158" t="s">
        <v>123</v>
      </c>
      <c r="D158" t="s">
        <v>45</v>
      </c>
      <c r="E158" t="s">
        <v>14</v>
      </c>
      <c r="F158" s="1">
        <v>0</v>
      </c>
    </row>
    <row r="159" spans="1:6" x14ac:dyDescent="0.25">
      <c r="A159" t="s">
        <v>6</v>
      </c>
      <c r="B159" t="s">
        <v>1</v>
      </c>
      <c r="C159" t="s">
        <v>123</v>
      </c>
      <c r="D159" t="s">
        <v>45</v>
      </c>
      <c r="E159" t="s">
        <v>15</v>
      </c>
      <c r="F159" s="1">
        <v>0</v>
      </c>
    </row>
    <row r="160" spans="1:6" x14ac:dyDescent="0.25">
      <c r="A160" t="s">
        <v>6</v>
      </c>
      <c r="B160" t="s">
        <v>1</v>
      </c>
      <c r="C160" t="s">
        <v>123</v>
      </c>
      <c r="D160" t="s">
        <v>45</v>
      </c>
      <c r="E160" t="s">
        <v>16</v>
      </c>
      <c r="F160" s="1">
        <v>0</v>
      </c>
    </row>
    <row r="161" spans="1:6" x14ac:dyDescent="0.25">
      <c r="A161" t="s">
        <v>6</v>
      </c>
      <c r="B161" t="s">
        <v>1</v>
      </c>
      <c r="C161" t="s">
        <v>123</v>
      </c>
      <c r="D161" t="s">
        <v>45</v>
      </c>
      <c r="E161" t="s">
        <v>17</v>
      </c>
      <c r="F161" s="1">
        <v>0</v>
      </c>
    </row>
    <row r="162" spans="1:6" x14ac:dyDescent="0.25">
      <c r="A162" t="s">
        <v>22</v>
      </c>
      <c r="B162" t="s">
        <v>1</v>
      </c>
      <c r="C162" t="s">
        <v>120</v>
      </c>
      <c r="D162" t="s">
        <v>42</v>
      </c>
      <c r="E162" t="s">
        <v>8</v>
      </c>
      <c r="F162" s="2">
        <v>32610.833999999999</v>
      </c>
    </row>
    <row r="163" spans="1:6" x14ac:dyDescent="0.25">
      <c r="A163" t="s">
        <v>22</v>
      </c>
      <c r="B163" t="s">
        <v>1</v>
      </c>
      <c r="C163" t="s">
        <v>120</v>
      </c>
      <c r="D163" t="s">
        <v>42</v>
      </c>
      <c r="E163" t="s">
        <v>9</v>
      </c>
      <c r="F163" s="2">
        <v>51892.074999999997</v>
      </c>
    </row>
    <row r="164" spans="1:6" x14ac:dyDescent="0.25">
      <c r="A164" t="s">
        <v>22</v>
      </c>
      <c r="B164" t="s">
        <v>1</v>
      </c>
      <c r="C164" t="s">
        <v>120</v>
      </c>
      <c r="D164" t="s">
        <v>42</v>
      </c>
      <c r="E164" t="s">
        <v>10</v>
      </c>
      <c r="F164" s="1">
        <v>37141</v>
      </c>
    </row>
    <row r="165" spans="1:6" x14ac:dyDescent="0.25">
      <c r="A165" t="s">
        <v>22</v>
      </c>
      <c r="B165" t="s">
        <v>1</v>
      </c>
      <c r="C165" t="s">
        <v>120</v>
      </c>
      <c r="D165" t="s">
        <v>42</v>
      </c>
      <c r="E165" t="s">
        <v>11</v>
      </c>
      <c r="F165" s="2">
        <v>69040.33</v>
      </c>
    </row>
    <row r="166" spans="1:6" x14ac:dyDescent="0.25">
      <c r="A166" t="s">
        <v>22</v>
      </c>
      <c r="B166" t="s">
        <v>1</v>
      </c>
      <c r="C166" t="s">
        <v>120</v>
      </c>
      <c r="D166" t="s">
        <v>42</v>
      </c>
      <c r="E166" t="s">
        <v>12</v>
      </c>
      <c r="F166" s="2">
        <v>27408.154999999999</v>
      </c>
    </row>
    <row r="167" spans="1:6" x14ac:dyDescent="0.25">
      <c r="A167" t="s">
        <v>22</v>
      </c>
      <c r="B167" t="s">
        <v>1</v>
      </c>
      <c r="C167" t="s">
        <v>120</v>
      </c>
      <c r="D167" t="s">
        <v>42</v>
      </c>
      <c r="E167" t="s">
        <v>13</v>
      </c>
      <c r="F167" s="2">
        <v>34432.944000000003</v>
      </c>
    </row>
    <row r="168" spans="1:6" x14ac:dyDescent="0.25">
      <c r="A168" t="s">
        <v>22</v>
      </c>
      <c r="B168" t="s">
        <v>1</v>
      </c>
      <c r="C168" t="s">
        <v>120</v>
      </c>
      <c r="D168" t="s">
        <v>42</v>
      </c>
      <c r="E168" t="s">
        <v>14</v>
      </c>
      <c r="F168" s="2">
        <v>59825.877</v>
      </c>
    </row>
    <row r="169" spans="1:6" x14ac:dyDescent="0.25">
      <c r="A169" t="s">
        <v>22</v>
      </c>
      <c r="B169" t="s">
        <v>1</v>
      </c>
      <c r="C169" t="s">
        <v>120</v>
      </c>
      <c r="D169" t="s">
        <v>42</v>
      </c>
      <c r="E169" t="s">
        <v>15</v>
      </c>
      <c r="F169" s="2">
        <v>15706.816000000001</v>
      </c>
    </row>
    <row r="170" spans="1:6" x14ac:dyDescent="0.25">
      <c r="A170" t="s">
        <v>22</v>
      </c>
      <c r="B170" t="s">
        <v>1</v>
      </c>
      <c r="C170" t="s">
        <v>120</v>
      </c>
      <c r="D170" t="s">
        <v>42</v>
      </c>
      <c r="E170" t="s">
        <v>16</v>
      </c>
      <c r="F170" s="2">
        <v>17615.823</v>
      </c>
    </row>
    <row r="171" spans="1:6" x14ac:dyDescent="0.25">
      <c r="A171" t="s">
        <v>22</v>
      </c>
      <c r="B171" t="s">
        <v>1</v>
      </c>
      <c r="C171" t="s">
        <v>120</v>
      </c>
      <c r="D171" t="s">
        <v>42</v>
      </c>
      <c r="E171" t="s">
        <v>17</v>
      </c>
      <c r="F171" s="2">
        <v>12338.434999999999</v>
      </c>
    </row>
    <row r="172" spans="1:6" x14ac:dyDescent="0.25">
      <c r="A172" t="s">
        <v>22</v>
      </c>
      <c r="B172" t="s">
        <v>1</v>
      </c>
      <c r="C172" t="s">
        <v>120</v>
      </c>
      <c r="D172" t="s">
        <v>43</v>
      </c>
      <c r="E172" t="s">
        <v>8</v>
      </c>
      <c r="F172" s="1">
        <v>0</v>
      </c>
    </row>
    <row r="173" spans="1:6" x14ac:dyDescent="0.25">
      <c r="A173" t="s">
        <v>22</v>
      </c>
      <c r="B173" t="s">
        <v>1</v>
      </c>
      <c r="C173" t="s">
        <v>120</v>
      </c>
      <c r="D173" t="s">
        <v>43</v>
      </c>
      <c r="E173" t="s">
        <v>9</v>
      </c>
      <c r="F173" s="2">
        <v>1624.347</v>
      </c>
    </row>
    <row r="174" spans="1:6" x14ac:dyDescent="0.25">
      <c r="A174" t="s">
        <v>22</v>
      </c>
      <c r="B174" t="s">
        <v>1</v>
      </c>
      <c r="C174" t="s">
        <v>120</v>
      </c>
      <c r="D174" t="s">
        <v>43</v>
      </c>
      <c r="E174" t="s">
        <v>10</v>
      </c>
      <c r="F174" s="2">
        <v>4.5999999999999999E-2</v>
      </c>
    </row>
    <row r="175" spans="1:6" x14ac:dyDescent="0.25">
      <c r="A175" t="s">
        <v>22</v>
      </c>
      <c r="B175" t="s">
        <v>1</v>
      </c>
      <c r="C175" t="s">
        <v>120</v>
      </c>
      <c r="D175" t="s">
        <v>43</v>
      </c>
      <c r="E175" t="s">
        <v>11</v>
      </c>
      <c r="F175" s="2">
        <v>44.694000000000003</v>
      </c>
    </row>
    <row r="176" spans="1:6" x14ac:dyDescent="0.25">
      <c r="A176" t="s">
        <v>22</v>
      </c>
      <c r="B176" t="s">
        <v>1</v>
      </c>
      <c r="C176" t="s">
        <v>120</v>
      </c>
      <c r="D176" t="s">
        <v>43</v>
      </c>
      <c r="E176" t="s">
        <v>12</v>
      </c>
      <c r="F176" s="1">
        <v>0</v>
      </c>
    </row>
    <row r="177" spans="1:6" x14ac:dyDescent="0.25">
      <c r="A177" t="s">
        <v>22</v>
      </c>
      <c r="B177" t="s">
        <v>1</v>
      </c>
      <c r="C177" t="s">
        <v>120</v>
      </c>
      <c r="D177" t="s">
        <v>43</v>
      </c>
      <c r="E177" t="s">
        <v>13</v>
      </c>
      <c r="F177" s="2">
        <v>778.904</v>
      </c>
    </row>
    <row r="178" spans="1:6" x14ac:dyDescent="0.25">
      <c r="A178" t="s">
        <v>22</v>
      </c>
      <c r="B178" t="s">
        <v>1</v>
      </c>
      <c r="C178" t="s">
        <v>120</v>
      </c>
      <c r="D178" t="s">
        <v>43</v>
      </c>
      <c r="E178" t="s">
        <v>14</v>
      </c>
      <c r="F178" s="2">
        <v>1077.9649999999999</v>
      </c>
    </row>
    <row r="179" spans="1:6" x14ac:dyDescent="0.25">
      <c r="A179" t="s">
        <v>22</v>
      </c>
      <c r="B179" t="s">
        <v>1</v>
      </c>
      <c r="C179" t="s">
        <v>120</v>
      </c>
      <c r="D179" t="s">
        <v>43</v>
      </c>
      <c r="E179" t="s">
        <v>15</v>
      </c>
      <c r="F179" s="1">
        <v>0</v>
      </c>
    </row>
    <row r="180" spans="1:6" x14ac:dyDescent="0.25">
      <c r="A180" t="s">
        <v>22</v>
      </c>
      <c r="B180" t="s">
        <v>1</v>
      </c>
      <c r="C180" t="s">
        <v>120</v>
      </c>
      <c r="D180" t="s">
        <v>43</v>
      </c>
      <c r="E180" t="s">
        <v>16</v>
      </c>
      <c r="F180" s="1">
        <v>0</v>
      </c>
    </row>
    <row r="181" spans="1:6" x14ac:dyDescent="0.25">
      <c r="A181" t="s">
        <v>22</v>
      </c>
      <c r="B181" t="s">
        <v>1</v>
      </c>
      <c r="C181" t="s">
        <v>120</v>
      </c>
      <c r="D181" t="s">
        <v>43</v>
      </c>
      <c r="E181" t="s">
        <v>17</v>
      </c>
      <c r="F181" s="2">
        <v>1282.8340000000001</v>
      </c>
    </row>
    <row r="182" spans="1:6" x14ac:dyDescent="0.25">
      <c r="A182" t="s">
        <v>22</v>
      </c>
      <c r="B182" t="s">
        <v>1</v>
      </c>
      <c r="C182" t="s">
        <v>120</v>
      </c>
      <c r="D182" t="s">
        <v>44</v>
      </c>
      <c r="E182" t="s">
        <v>8</v>
      </c>
      <c r="F182" s="1">
        <v>0</v>
      </c>
    </row>
    <row r="183" spans="1:6" x14ac:dyDescent="0.25">
      <c r="A183" t="s">
        <v>22</v>
      </c>
      <c r="B183" t="s">
        <v>1</v>
      </c>
      <c r="C183" t="s">
        <v>120</v>
      </c>
      <c r="D183" t="s">
        <v>44</v>
      </c>
      <c r="E183" t="s">
        <v>9</v>
      </c>
      <c r="F183" s="1">
        <v>0</v>
      </c>
    </row>
    <row r="184" spans="1:6" x14ac:dyDescent="0.25">
      <c r="A184" t="s">
        <v>22</v>
      </c>
      <c r="B184" t="s">
        <v>1</v>
      </c>
      <c r="C184" t="s">
        <v>120</v>
      </c>
      <c r="D184" t="s">
        <v>44</v>
      </c>
      <c r="E184" t="s">
        <v>10</v>
      </c>
      <c r="F184" s="1">
        <v>0</v>
      </c>
    </row>
    <row r="185" spans="1:6" x14ac:dyDescent="0.25">
      <c r="A185" t="s">
        <v>22</v>
      </c>
      <c r="B185" t="s">
        <v>1</v>
      </c>
      <c r="C185" t="s">
        <v>120</v>
      </c>
      <c r="D185" t="s">
        <v>44</v>
      </c>
      <c r="E185" t="s">
        <v>11</v>
      </c>
      <c r="F185" s="1">
        <v>0</v>
      </c>
    </row>
    <row r="186" spans="1:6" x14ac:dyDescent="0.25">
      <c r="A186" t="s">
        <v>22</v>
      </c>
      <c r="B186" t="s">
        <v>1</v>
      </c>
      <c r="C186" t="s">
        <v>120</v>
      </c>
      <c r="D186" t="s">
        <v>44</v>
      </c>
      <c r="E186" t="s">
        <v>12</v>
      </c>
      <c r="F186" s="1">
        <v>0</v>
      </c>
    </row>
    <row r="187" spans="1:6" x14ac:dyDescent="0.25">
      <c r="A187" t="s">
        <v>22</v>
      </c>
      <c r="B187" t="s">
        <v>1</v>
      </c>
      <c r="C187" t="s">
        <v>120</v>
      </c>
      <c r="D187" t="s">
        <v>44</v>
      </c>
      <c r="E187" t="s">
        <v>13</v>
      </c>
      <c r="F187" s="1">
        <v>0</v>
      </c>
    </row>
    <row r="188" spans="1:6" x14ac:dyDescent="0.25">
      <c r="A188" t="s">
        <v>22</v>
      </c>
      <c r="B188" t="s">
        <v>1</v>
      </c>
      <c r="C188" t="s">
        <v>120</v>
      </c>
      <c r="D188" t="s">
        <v>44</v>
      </c>
      <c r="E188" t="s">
        <v>14</v>
      </c>
      <c r="F188" s="1">
        <v>0</v>
      </c>
    </row>
    <row r="189" spans="1:6" x14ac:dyDescent="0.25">
      <c r="A189" t="s">
        <v>22</v>
      </c>
      <c r="B189" t="s">
        <v>1</v>
      </c>
      <c r="C189" t="s">
        <v>120</v>
      </c>
      <c r="D189" t="s">
        <v>44</v>
      </c>
      <c r="E189" t="s">
        <v>15</v>
      </c>
      <c r="F189" s="2">
        <v>15.375999999999999</v>
      </c>
    </row>
    <row r="190" spans="1:6" x14ac:dyDescent="0.25">
      <c r="A190" t="s">
        <v>22</v>
      </c>
      <c r="B190" t="s">
        <v>1</v>
      </c>
      <c r="C190" t="s">
        <v>120</v>
      </c>
      <c r="D190" t="s">
        <v>44</v>
      </c>
      <c r="E190" t="s">
        <v>16</v>
      </c>
      <c r="F190" s="1">
        <v>0</v>
      </c>
    </row>
    <row r="191" spans="1:6" x14ac:dyDescent="0.25">
      <c r="A191" t="s">
        <v>22</v>
      </c>
      <c r="B191" t="s">
        <v>1</v>
      </c>
      <c r="C191" t="s">
        <v>120</v>
      </c>
      <c r="D191" t="s">
        <v>44</v>
      </c>
      <c r="E191" t="s">
        <v>17</v>
      </c>
      <c r="F191" s="1">
        <v>0</v>
      </c>
    </row>
    <row r="192" spans="1:6" x14ac:dyDescent="0.25">
      <c r="A192" t="s">
        <v>22</v>
      </c>
      <c r="B192" t="s">
        <v>1</v>
      </c>
      <c r="C192" t="s">
        <v>120</v>
      </c>
      <c r="D192" t="s">
        <v>45</v>
      </c>
      <c r="E192" t="s">
        <v>8</v>
      </c>
      <c r="F192" s="1">
        <v>0</v>
      </c>
    </row>
    <row r="193" spans="1:6" x14ac:dyDescent="0.25">
      <c r="A193" t="s">
        <v>22</v>
      </c>
      <c r="B193" t="s">
        <v>1</v>
      </c>
      <c r="C193" t="s">
        <v>120</v>
      </c>
      <c r="D193" t="s">
        <v>45</v>
      </c>
      <c r="E193" t="s">
        <v>9</v>
      </c>
      <c r="F193" s="1">
        <v>0</v>
      </c>
    </row>
    <row r="194" spans="1:6" x14ac:dyDescent="0.25">
      <c r="A194" t="s">
        <v>22</v>
      </c>
      <c r="B194" t="s">
        <v>1</v>
      </c>
      <c r="C194" t="s">
        <v>120</v>
      </c>
      <c r="D194" t="s">
        <v>45</v>
      </c>
      <c r="E194" t="s">
        <v>10</v>
      </c>
      <c r="F194" s="1">
        <v>0</v>
      </c>
    </row>
    <row r="195" spans="1:6" x14ac:dyDescent="0.25">
      <c r="A195" t="s">
        <v>22</v>
      </c>
      <c r="B195" t="s">
        <v>1</v>
      </c>
      <c r="C195" t="s">
        <v>120</v>
      </c>
      <c r="D195" t="s">
        <v>45</v>
      </c>
      <c r="E195" t="s">
        <v>11</v>
      </c>
      <c r="F195" s="1">
        <v>0</v>
      </c>
    </row>
    <row r="196" spans="1:6" x14ac:dyDescent="0.25">
      <c r="A196" t="s">
        <v>22</v>
      </c>
      <c r="B196" t="s">
        <v>1</v>
      </c>
      <c r="C196" t="s">
        <v>120</v>
      </c>
      <c r="D196" t="s">
        <v>45</v>
      </c>
      <c r="E196" t="s">
        <v>12</v>
      </c>
      <c r="F196" s="1">
        <v>0</v>
      </c>
    </row>
    <row r="197" spans="1:6" x14ac:dyDescent="0.25">
      <c r="A197" t="s">
        <v>22</v>
      </c>
      <c r="B197" t="s">
        <v>1</v>
      </c>
      <c r="C197" t="s">
        <v>120</v>
      </c>
      <c r="D197" t="s">
        <v>45</v>
      </c>
      <c r="E197" t="s">
        <v>13</v>
      </c>
      <c r="F197" s="1">
        <v>0</v>
      </c>
    </row>
    <row r="198" spans="1:6" x14ac:dyDescent="0.25">
      <c r="A198" t="s">
        <v>22</v>
      </c>
      <c r="B198" t="s">
        <v>1</v>
      </c>
      <c r="C198" t="s">
        <v>120</v>
      </c>
      <c r="D198" t="s">
        <v>45</v>
      </c>
      <c r="E198" t="s">
        <v>14</v>
      </c>
      <c r="F198" s="1">
        <v>0</v>
      </c>
    </row>
    <row r="199" spans="1:6" x14ac:dyDescent="0.25">
      <c r="A199" t="s">
        <v>22</v>
      </c>
      <c r="B199" t="s">
        <v>1</v>
      </c>
      <c r="C199" t="s">
        <v>120</v>
      </c>
      <c r="D199" t="s">
        <v>45</v>
      </c>
      <c r="E199" t="s">
        <v>15</v>
      </c>
      <c r="F199" s="1">
        <v>0</v>
      </c>
    </row>
    <row r="200" spans="1:6" x14ac:dyDescent="0.25">
      <c r="A200" t="s">
        <v>22</v>
      </c>
      <c r="B200" t="s">
        <v>1</v>
      </c>
      <c r="C200" t="s">
        <v>120</v>
      </c>
      <c r="D200" t="s">
        <v>45</v>
      </c>
      <c r="E200" t="s">
        <v>16</v>
      </c>
      <c r="F200" s="1">
        <v>0</v>
      </c>
    </row>
    <row r="201" spans="1:6" x14ac:dyDescent="0.25">
      <c r="A201" t="s">
        <v>22</v>
      </c>
      <c r="B201" t="s">
        <v>1</v>
      </c>
      <c r="C201" t="s">
        <v>120</v>
      </c>
      <c r="D201" t="s">
        <v>45</v>
      </c>
      <c r="E201" t="s">
        <v>17</v>
      </c>
      <c r="F201" s="1">
        <v>0</v>
      </c>
    </row>
    <row r="202" spans="1:6" x14ac:dyDescent="0.25">
      <c r="A202" t="s">
        <v>22</v>
      </c>
      <c r="B202" t="s">
        <v>1</v>
      </c>
      <c r="C202" t="s">
        <v>121</v>
      </c>
      <c r="D202" t="s">
        <v>42</v>
      </c>
      <c r="E202" t="s">
        <v>8</v>
      </c>
      <c r="F202" s="2">
        <v>5901.27</v>
      </c>
    </row>
    <row r="203" spans="1:6" x14ac:dyDescent="0.25">
      <c r="A203" t="s">
        <v>22</v>
      </c>
      <c r="B203" t="s">
        <v>1</v>
      </c>
      <c r="C203" t="s">
        <v>121</v>
      </c>
      <c r="D203" t="s">
        <v>42</v>
      </c>
      <c r="E203" t="s">
        <v>9</v>
      </c>
      <c r="F203" s="2">
        <v>11781.129000000001</v>
      </c>
    </row>
    <row r="204" spans="1:6" x14ac:dyDescent="0.25">
      <c r="A204" t="s">
        <v>22</v>
      </c>
      <c r="B204" t="s">
        <v>1</v>
      </c>
      <c r="C204" t="s">
        <v>121</v>
      </c>
      <c r="D204" t="s">
        <v>42</v>
      </c>
      <c r="E204" t="s">
        <v>10</v>
      </c>
      <c r="F204" s="2">
        <v>8869.1059999999998</v>
      </c>
    </row>
    <row r="205" spans="1:6" x14ac:dyDescent="0.25">
      <c r="A205" t="s">
        <v>22</v>
      </c>
      <c r="B205" t="s">
        <v>1</v>
      </c>
      <c r="C205" t="s">
        <v>121</v>
      </c>
      <c r="D205" t="s">
        <v>42</v>
      </c>
      <c r="E205" t="s">
        <v>11</v>
      </c>
      <c r="F205" s="2">
        <v>14294.779</v>
      </c>
    </row>
    <row r="206" spans="1:6" x14ac:dyDescent="0.25">
      <c r="A206" t="s">
        <v>22</v>
      </c>
      <c r="B206" t="s">
        <v>1</v>
      </c>
      <c r="C206" t="s">
        <v>121</v>
      </c>
      <c r="D206" t="s">
        <v>42</v>
      </c>
      <c r="E206" t="s">
        <v>12</v>
      </c>
      <c r="F206" s="2">
        <v>7058.6769999999997</v>
      </c>
    </row>
    <row r="207" spans="1:6" x14ac:dyDescent="0.25">
      <c r="A207" t="s">
        <v>22</v>
      </c>
      <c r="B207" t="s">
        <v>1</v>
      </c>
      <c r="C207" t="s">
        <v>121</v>
      </c>
      <c r="D207" t="s">
        <v>42</v>
      </c>
      <c r="E207" t="s">
        <v>13</v>
      </c>
      <c r="F207" s="2">
        <v>16906.403999999999</v>
      </c>
    </row>
    <row r="208" spans="1:6" x14ac:dyDescent="0.25">
      <c r="A208" t="s">
        <v>22</v>
      </c>
      <c r="B208" t="s">
        <v>1</v>
      </c>
      <c r="C208" t="s">
        <v>121</v>
      </c>
      <c r="D208" t="s">
        <v>42</v>
      </c>
      <c r="E208" t="s">
        <v>14</v>
      </c>
      <c r="F208" s="2">
        <v>18622.832999999999</v>
      </c>
    </row>
    <row r="209" spans="1:6" x14ac:dyDescent="0.25">
      <c r="A209" t="s">
        <v>22</v>
      </c>
      <c r="B209" t="s">
        <v>1</v>
      </c>
      <c r="C209" t="s">
        <v>121</v>
      </c>
      <c r="D209" t="s">
        <v>42</v>
      </c>
      <c r="E209" t="s">
        <v>15</v>
      </c>
      <c r="F209" s="2">
        <v>3447.5329999999999</v>
      </c>
    </row>
    <row r="210" spans="1:6" x14ac:dyDescent="0.25">
      <c r="A210" t="s">
        <v>22</v>
      </c>
      <c r="B210" t="s">
        <v>1</v>
      </c>
      <c r="C210" t="s">
        <v>121</v>
      </c>
      <c r="D210" t="s">
        <v>42</v>
      </c>
      <c r="E210" t="s">
        <v>16</v>
      </c>
      <c r="F210" s="2">
        <v>6023.8310000000001</v>
      </c>
    </row>
    <row r="211" spans="1:6" x14ac:dyDescent="0.25">
      <c r="A211" t="s">
        <v>22</v>
      </c>
      <c r="B211" t="s">
        <v>1</v>
      </c>
      <c r="C211" t="s">
        <v>121</v>
      </c>
      <c r="D211" t="s">
        <v>42</v>
      </c>
      <c r="E211" t="s">
        <v>17</v>
      </c>
      <c r="F211" s="2">
        <v>2272.8359999999998</v>
      </c>
    </row>
    <row r="212" spans="1:6" x14ac:dyDescent="0.25">
      <c r="A212" t="s">
        <v>22</v>
      </c>
      <c r="B212" t="s">
        <v>1</v>
      </c>
      <c r="C212" t="s">
        <v>121</v>
      </c>
      <c r="D212" t="s">
        <v>43</v>
      </c>
      <c r="E212" t="s">
        <v>8</v>
      </c>
      <c r="F212" s="2">
        <v>1427.193</v>
      </c>
    </row>
    <row r="213" spans="1:6" x14ac:dyDescent="0.25">
      <c r="A213" t="s">
        <v>22</v>
      </c>
      <c r="B213" t="s">
        <v>1</v>
      </c>
      <c r="C213" t="s">
        <v>121</v>
      </c>
      <c r="D213" t="s">
        <v>43</v>
      </c>
      <c r="E213" t="s">
        <v>9</v>
      </c>
      <c r="F213" s="2">
        <v>18322.931</v>
      </c>
    </row>
    <row r="214" spans="1:6" x14ac:dyDescent="0.25">
      <c r="A214" t="s">
        <v>22</v>
      </c>
      <c r="B214" t="s">
        <v>1</v>
      </c>
      <c r="C214" t="s">
        <v>121</v>
      </c>
      <c r="D214" t="s">
        <v>43</v>
      </c>
      <c r="E214" t="s">
        <v>10</v>
      </c>
      <c r="F214" s="2">
        <v>12754.24</v>
      </c>
    </row>
    <row r="215" spans="1:6" x14ac:dyDescent="0.25">
      <c r="A215" t="s">
        <v>22</v>
      </c>
      <c r="B215" t="s">
        <v>1</v>
      </c>
      <c r="C215" t="s">
        <v>121</v>
      </c>
      <c r="D215" t="s">
        <v>43</v>
      </c>
      <c r="E215" t="s">
        <v>11</v>
      </c>
      <c r="F215" s="2">
        <v>15511.538</v>
      </c>
    </row>
    <row r="216" spans="1:6" x14ac:dyDescent="0.25">
      <c r="A216" t="s">
        <v>22</v>
      </c>
      <c r="B216" t="s">
        <v>1</v>
      </c>
      <c r="C216" t="s">
        <v>121</v>
      </c>
      <c r="D216" t="s">
        <v>43</v>
      </c>
      <c r="E216" t="s">
        <v>12</v>
      </c>
      <c r="F216" s="2">
        <v>10096.540000000001</v>
      </c>
    </row>
    <row r="217" spans="1:6" x14ac:dyDescent="0.25">
      <c r="A217" t="s">
        <v>22</v>
      </c>
      <c r="B217" t="s">
        <v>1</v>
      </c>
      <c r="C217" t="s">
        <v>121</v>
      </c>
      <c r="D217" t="s">
        <v>43</v>
      </c>
      <c r="E217" t="s">
        <v>13</v>
      </c>
      <c r="F217" s="2">
        <v>9281.36</v>
      </c>
    </row>
    <row r="218" spans="1:6" x14ac:dyDescent="0.25">
      <c r="A218" t="s">
        <v>22</v>
      </c>
      <c r="B218" t="s">
        <v>1</v>
      </c>
      <c r="C218" t="s">
        <v>121</v>
      </c>
      <c r="D218" t="s">
        <v>43</v>
      </c>
      <c r="E218" t="s">
        <v>14</v>
      </c>
      <c r="F218" s="2">
        <v>11740.876</v>
      </c>
    </row>
    <row r="219" spans="1:6" x14ac:dyDescent="0.25">
      <c r="A219" t="s">
        <v>22</v>
      </c>
      <c r="B219" t="s">
        <v>1</v>
      </c>
      <c r="C219" t="s">
        <v>121</v>
      </c>
      <c r="D219" t="s">
        <v>43</v>
      </c>
      <c r="E219" t="s">
        <v>15</v>
      </c>
      <c r="F219" s="2">
        <v>652.55499999999995</v>
      </c>
    </row>
    <row r="220" spans="1:6" x14ac:dyDescent="0.25">
      <c r="A220" t="s">
        <v>22</v>
      </c>
      <c r="B220" t="s">
        <v>1</v>
      </c>
      <c r="C220" t="s">
        <v>121</v>
      </c>
      <c r="D220" t="s">
        <v>43</v>
      </c>
      <c r="E220" t="s">
        <v>16</v>
      </c>
      <c r="F220" s="2">
        <v>2428.9169999999999</v>
      </c>
    </row>
    <row r="221" spans="1:6" x14ac:dyDescent="0.25">
      <c r="A221" t="s">
        <v>22</v>
      </c>
      <c r="B221" t="s">
        <v>1</v>
      </c>
      <c r="C221" t="s">
        <v>121</v>
      </c>
      <c r="D221" t="s">
        <v>43</v>
      </c>
      <c r="E221" t="s">
        <v>17</v>
      </c>
      <c r="F221" s="1">
        <v>0</v>
      </c>
    </row>
    <row r="222" spans="1:6" x14ac:dyDescent="0.25">
      <c r="A222" t="s">
        <v>22</v>
      </c>
      <c r="B222" t="s">
        <v>1</v>
      </c>
      <c r="C222" t="s">
        <v>121</v>
      </c>
      <c r="D222" t="s">
        <v>44</v>
      </c>
      <c r="E222" t="s">
        <v>8</v>
      </c>
      <c r="F222" s="1">
        <v>0</v>
      </c>
    </row>
    <row r="223" spans="1:6" x14ac:dyDescent="0.25">
      <c r="A223" t="s">
        <v>22</v>
      </c>
      <c r="B223" t="s">
        <v>1</v>
      </c>
      <c r="C223" t="s">
        <v>121</v>
      </c>
      <c r="D223" t="s">
        <v>44</v>
      </c>
      <c r="E223" t="s">
        <v>9</v>
      </c>
      <c r="F223" s="1">
        <v>0</v>
      </c>
    </row>
    <row r="224" spans="1:6" x14ac:dyDescent="0.25">
      <c r="A224" t="s">
        <v>22</v>
      </c>
      <c r="B224" t="s">
        <v>1</v>
      </c>
      <c r="C224" t="s">
        <v>121</v>
      </c>
      <c r="D224" t="s">
        <v>44</v>
      </c>
      <c r="E224" t="s">
        <v>10</v>
      </c>
      <c r="F224" s="1">
        <v>0</v>
      </c>
    </row>
    <row r="225" spans="1:6" x14ac:dyDescent="0.25">
      <c r="A225" t="s">
        <v>22</v>
      </c>
      <c r="B225" t="s">
        <v>1</v>
      </c>
      <c r="C225" t="s">
        <v>121</v>
      </c>
      <c r="D225" t="s">
        <v>44</v>
      </c>
      <c r="E225" t="s">
        <v>11</v>
      </c>
      <c r="F225" s="1">
        <v>0</v>
      </c>
    </row>
    <row r="226" spans="1:6" x14ac:dyDescent="0.25">
      <c r="A226" t="s">
        <v>22</v>
      </c>
      <c r="B226" t="s">
        <v>1</v>
      </c>
      <c r="C226" t="s">
        <v>121</v>
      </c>
      <c r="D226" t="s">
        <v>44</v>
      </c>
      <c r="E226" t="s">
        <v>12</v>
      </c>
      <c r="F226" s="1">
        <v>0</v>
      </c>
    </row>
    <row r="227" spans="1:6" x14ac:dyDescent="0.25">
      <c r="A227" t="s">
        <v>22</v>
      </c>
      <c r="B227" t="s">
        <v>1</v>
      </c>
      <c r="C227" t="s">
        <v>121</v>
      </c>
      <c r="D227" t="s">
        <v>44</v>
      </c>
      <c r="E227" t="s">
        <v>13</v>
      </c>
      <c r="F227" s="1">
        <v>0</v>
      </c>
    </row>
    <row r="228" spans="1:6" x14ac:dyDescent="0.25">
      <c r="A228" t="s">
        <v>22</v>
      </c>
      <c r="B228" t="s">
        <v>1</v>
      </c>
      <c r="C228" t="s">
        <v>121</v>
      </c>
      <c r="D228" t="s">
        <v>44</v>
      </c>
      <c r="E228" t="s">
        <v>14</v>
      </c>
      <c r="F228" s="1">
        <v>0</v>
      </c>
    </row>
    <row r="229" spans="1:6" x14ac:dyDescent="0.25">
      <c r="A229" t="s">
        <v>22</v>
      </c>
      <c r="B229" t="s">
        <v>1</v>
      </c>
      <c r="C229" t="s">
        <v>121</v>
      </c>
      <c r="D229" t="s">
        <v>44</v>
      </c>
      <c r="E229" t="s">
        <v>15</v>
      </c>
      <c r="F229" s="1">
        <v>0</v>
      </c>
    </row>
    <row r="230" spans="1:6" x14ac:dyDescent="0.25">
      <c r="A230" t="s">
        <v>22</v>
      </c>
      <c r="B230" t="s">
        <v>1</v>
      </c>
      <c r="C230" t="s">
        <v>121</v>
      </c>
      <c r="D230" t="s">
        <v>44</v>
      </c>
      <c r="E230" t="s">
        <v>16</v>
      </c>
      <c r="F230" s="1">
        <v>0</v>
      </c>
    </row>
    <row r="231" spans="1:6" x14ac:dyDescent="0.25">
      <c r="A231" t="s">
        <v>22</v>
      </c>
      <c r="B231" t="s">
        <v>1</v>
      </c>
      <c r="C231" t="s">
        <v>121</v>
      </c>
      <c r="D231" t="s">
        <v>44</v>
      </c>
      <c r="E231" t="s">
        <v>17</v>
      </c>
      <c r="F231" s="1">
        <v>0</v>
      </c>
    </row>
    <row r="232" spans="1:6" x14ac:dyDescent="0.25">
      <c r="A232" t="s">
        <v>22</v>
      </c>
      <c r="B232" t="s">
        <v>1</v>
      </c>
      <c r="C232" t="s">
        <v>121</v>
      </c>
      <c r="D232" t="s">
        <v>45</v>
      </c>
      <c r="E232" t="s">
        <v>8</v>
      </c>
      <c r="F232" s="1">
        <v>0</v>
      </c>
    </row>
    <row r="233" spans="1:6" x14ac:dyDescent="0.25">
      <c r="A233" t="s">
        <v>22</v>
      </c>
      <c r="B233" t="s">
        <v>1</v>
      </c>
      <c r="C233" t="s">
        <v>121</v>
      </c>
      <c r="D233" t="s">
        <v>45</v>
      </c>
      <c r="E233" t="s">
        <v>9</v>
      </c>
      <c r="F233" s="1">
        <v>0</v>
      </c>
    </row>
    <row r="234" spans="1:6" x14ac:dyDescent="0.25">
      <c r="A234" t="s">
        <v>22</v>
      </c>
      <c r="B234" t="s">
        <v>1</v>
      </c>
      <c r="C234" t="s">
        <v>121</v>
      </c>
      <c r="D234" t="s">
        <v>45</v>
      </c>
      <c r="E234" t="s">
        <v>10</v>
      </c>
      <c r="F234" s="1">
        <v>0</v>
      </c>
    </row>
    <row r="235" spans="1:6" x14ac:dyDescent="0.25">
      <c r="A235" t="s">
        <v>22</v>
      </c>
      <c r="B235" t="s">
        <v>1</v>
      </c>
      <c r="C235" t="s">
        <v>121</v>
      </c>
      <c r="D235" t="s">
        <v>45</v>
      </c>
      <c r="E235" t="s">
        <v>11</v>
      </c>
      <c r="F235" s="1">
        <v>0</v>
      </c>
    </row>
    <row r="236" spans="1:6" x14ac:dyDescent="0.25">
      <c r="A236" t="s">
        <v>22</v>
      </c>
      <c r="B236" t="s">
        <v>1</v>
      </c>
      <c r="C236" t="s">
        <v>121</v>
      </c>
      <c r="D236" t="s">
        <v>45</v>
      </c>
      <c r="E236" t="s">
        <v>12</v>
      </c>
      <c r="F236" s="1">
        <v>0</v>
      </c>
    </row>
    <row r="237" spans="1:6" x14ac:dyDescent="0.25">
      <c r="A237" t="s">
        <v>22</v>
      </c>
      <c r="B237" t="s">
        <v>1</v>
      </c>
      <c r="C237" t="s">
        <v>121</v>
      </c>
      <c r="D237" t="s">
        <v>45</v>
      </c>
      <c r="E237" t="s">
        <v>13</v>
      </c>
      <c r="F237" s="1">
        <v>0</v>
      </c>
    </row>
    <row r="238" spans="1:6" x14ac:dyDescent="0.25">
      <c r="A238" t="s">
        <v>22</v>
      </c>
      <c r="B238" t="s">
        <v>1</v>
      </c>
      <c r="C238" t="s">
        <v>121</v>
      </c>
      <c r="D238" t="s">
        <v>45</v>
      </c>
      <c r="E238" t="s">
        <v>14</v>
      </c>
      <c r="F238" s="1">
        <v>0</v>
      </c>
    </row>
    <row r="239" spans="1:6" x14ac:dyDescent="0.25">
      <c r="A239" t="s">
        <v>22</v>
      </c>
      <c r="B239" t="s">
        <v>1</v>
      </c>
      <c r="C239" t="s">
        <v>121</v>
      </c>
      <c r="D239" t="s">
        <v>45</v>
      </c>
      <c r="E239" t="s">
        <v>15</v>
      </c>
      <c r="F239" s="1">
        <v>0</v>
      </c>
    </row>
    <row r="240" spans="1:6" x14ac:dyDescent="0.25">
      <c r="A240" t="s">
        <v>22</v>
      </c>
      <c r="B240" t="s">
        <v>1</v>
      </c>
      <c r="C240" t="s">
        <v>121</v>
      </c>
      <c r="D240" t="s">
        <v>45</v>
      </c>
      <c r="E240" t="s">
        <v>16</v>
      </c>
      <c r="F240" s="1">
        <v>0</v>
      </c>
    </row>
    <row r="241" spans="1:6" x14ac:dyDescent="0.25">
      <c r="A241" t="s">
        <v>22</v>
      </c>
      <c r="B241" t="s">
        <v>1</v>
      </c>
      <c r="C241" t="s">
        <v>121</v>
      </c>
      <c r="D241" t="s">
        <v>45</v>
      </c>
      <c r="E241" t="s">
        <v>17</v>
      </c>
      <c r="F241" s="1">
        <v>0</v>
      </c>
    </row>
    <row r="242" spans="1:6" x14ac:dyDescent="0.25">
      <c r="A242" t="s">
        <v>22</v>
      </c>
      <c r="B242" t="s">
        <v>1</v>
      </c>
      <c r="C242" t="s">
        <v>122</v>
      </c>
      <c r="D242" t="s">
        <v>42</v>
      </c>
      <c r="E242" t="s">
        <v>8</v>
      </c>
      <c r="F242" s="2">
        <v>2056.3130000000001</v>
      </c>
    </row>
    <row r="243" spans="1:6" x14ac:dyDescent="0.25">
      <c r="A243" t="s">
        <v>22</v>
      </c>
      <c r="B243" t="s">
        <v>1</v>
      </c>
      <c r="C243" t="s">
        <v>122</v>
      </c>
      <c r="D243" t="s">
        <v>42</v>
      </c>
      <c r="E243" t="s">
        <v>9</v>
      </c>
      <c r="F243" s="2">
        <v>1260.4839999999999</v>
      </c>
    </row>
    <row r="244" spans="1:6" x14ac:dyDescent="0.25">
      <c r="A244" t="s">
        <v>22</v>
      </c>
      <c r="B244" t="s">
        <v>1</v>
      </c>
      <c r="C244" t="s">
        <v>122</v>
      </c>
      <c r="D244" t="s">
        <v>42</v>
      </c>
      <c r="E244" t="s">
        <v>10</v>
      </c>
      <c r="F244" s="2">
        <v>2766.4470000000001</v>
      </c>
    </row>
    <row r="245" spans="1:6" x14ac:dyDescent="0.25">
      <c r="A245" t="s">
        <v>22</v>
      </c>
      <c r="B245" t="s">
        <v>1</v>
      </c>
      <c r="C245" t="s">
        <v>122</v>
      </c>
      <c r="D245" t="s">
        <v>42</v>
      </c>
      <c r="E245" t="s">
        <v>11</v>
      </c>
      <c r="F245" s="2">
        <v>3329.3980000000001</v>
      </c>
    </row>
    <row r="246" spans="1:6" x14ac:dyDescent="0.25">
      <c r="A246" t="s">
        <v>22</v>
      </c>
      <c r="B246" t="s">
        <v>1</v>
      </c>
      <c r="C246" t="s">
        <v>122</v>
      </c>
      <c r="D246" t="s">
        <v>42</v>
      </c>
      <c r="E246" t="s">
        <v>12</v>
      </c>
      <c r="F246" s="2">
        <v>2247.04</v>
      </c>
    </row>
    <row r="247" spans="1:6" x14ac:dyDescent="0.25">
      <c r="A247" t="s">
        <v>22</v>
      </c>
      <c r="B247" t="s">
        <v>1</v>
      </c>
      <c r="C247" t="s">
        <v>122</v>
      </c>
      <c r="D247" t="s">
        <v>42</v>
      </c>
      <c r="E247" t="s">
        <v>13</v>
      </c>
      <c r="F247" s="2">
        <v>3815.8620000000001</v>
      </c>
    </row>
    <row r="248" spans="1:6" x14ac:dyDescent="0.25">
      <c r="A248" t="s">
        <v>22</v>
      </c>
      <c r="B248" t="s">
        <v>1</v>
      </c>
      <c r="C248" t="s">
        <v>122</v>
      </c>
      <c r="D248" t="s">
        <v>42</v>
      </c>
      <c r="E248" t="s">
        <v>14</v>
      </c>
      <c r="F248" s="2">
        <v>2230.3359999999998</v>
      </c>
    </row>
    <row r="249" spans="1:6" x14ac:dyDescent="0.25">
      <c r="A249" t="s">
        <v>22</v>
      </c>
      <c r="B249" t="s">
        <v>1</v>
      </c>
      <c r="C249" t="s">
        <v>122</v>
      </c>
      <c r="D249" t="s">
        <v>42</v>
      </c>
      <c r="E249" t="s">
        <v>15</v>
      </c>
      <c r="F249" s="2">
        <v>354.83800000000002</v>
      </c>
    </row>
    <row r="250" spans="1:6" x14ac:dyDescent="0.25">
      <c r="A250" t="s">
        <v>22</v>
      </c>
      <c r="B250" t="s">
        <v>1</v>
      </c>
      <c r="C250" t="s">
        <v>122</v>
      </c>
      <c r="D250" t="s">
        <v>42</v>
      </c>
      <c r="E250" t="s">
        <v>16</v>
      </c>
      <c r="F250" s="2">
        <v>804.80700000000002</v>
      </c>
    </row>
    <row r="251" spans="1:6" x14ac:dyDescent="0.25">
      <c r="A251" t="s">
        <v>22</v>
      </c>
      <c r="B251" t="s">
        <v>1</v>
      </c>
      <c r="C251" t="s">
        <v>122</v>
      </c>
      <c r="D251" t="s">
        <v>42</v>
      </c>
      <c r="E251" t="s">
        <v>17</v>
      </c>
      <c r="F251" s="2">
        <v>692.48099999999999</v>
      </c>
    </row>
    <row r="252" spans="1:6" x14ac:dyDescent="0.25">
      <c r="A252" t="s">
        <v>22</v>
      </c>
      <c r="B252" t="s">
        <v>1</v>
      </c>
      <c r="C252" t="s">
        <v>122</v>
      </c>
      <c r="D252" t="s">
        <v>43</v>
      </c>
      <c r="E252" t="s">
        <v>8</v>
      </c>
      <c r="F252" s="2">
        <v>193.184</v>
      </c>
    </row>
    <row r="253" spans="1:6" x14ac:dyDescent="0.25">
      <c r="A253" t="s">
        <v>22</v>
      </c>
      <c r="B253" t="s">
        <v>1</v>
      </c>
      <c r="C253" t="s">
        <v>122</v>
      </c>
      <c r="D253" t="s">
        <v>43</v>
      </c>
      <c r="E253" t="s">
        <v>9</v>
      </c>
      <c r="F253" s="2">
        <v>-3246.5419999999999</v>
      </c>
    </row>
    <row r="254" spans="1:6" x14ac:dyDescent="0.25">
      <c r="A254" t="s">
        <v>22</v>
      </c>
      <c r="B254" t="s">
        <v>1</v>
      </c>
      <c r="C254" t="s">
        <v>122</v>
      </c>
      <c r="D254" t="s">
        <v>43</v>
      </c>
      <c r="E254" t="s">
        <v>10</v>
      </c>
      <c r="F254" s="2">
        <v>-272.8</v>
      </c>
    </row>
    <row r="255" spans="1:6" x14ac:dyDescent="0.25">
      <c r="A255" t="s">
        <v>22</v>
      </c>
      <c r="B255" t="s">
        <v>1</v>
      </c>
      <c r="C255" t="s">
        <v>122</v>
      </c>
      <c r="D255" t="s">
        <v>43</v>
      </c>
      <c r="E255" t="s">
        <v>11</v>
      </c>
      <c r="F255" s="2">
        <v>1105.0630000000001</v>
      </c>
    </row>
    <row r="256" spans="1:6" x14ac:dyDescent="0.25">
      <c r="A256" t="s">
        <v>22</v>
      </c>
      <c r="B256" t="s">
        <v>1</v>
      </c>
      <c r="C256" t="s">
        <v>122</v>
      </c>
      <c r="D256" t="s">
        <v>43</v>
      </c>
      <c r="E256" t="s">
        <v>12</v>
      </c>
      <c r="F256" s="2">
        <v>78.316999999999993</v>
      </c>
    </row>
    <row r="257" spans="1:6" x14ac:dyDescent="0.25">
      <c r="A257" t="s">
        <v>22</v>
      </c>
      <c r="B257" t="s">
        <v>1</v>
      </c>
      <c r="C257" t="s">
        <v>122</v>
      </c>
      <c r="D257" t="s">
        <v>43</v>
      </c>
      <c r="E257" t="s">
        <v>13</v>
      </c>
      <c r="F257" s="2">
        <v>-686.35299999999995</v>
      </c>
    </row>
    <row r="258" spans="1:6" x14ac:dyDescent="0.25">
      <c r="A258" t="s">
        <v>22</v>
      </c>
      <c r="B258" t="s">
        <v>1</v>
      </c>
      <c r="C258" t="s">
        <v>122</v>
      </c>
      <c r="D258" t="s">
        <v>43</v>
      </c>
      <c r="E258" t="s">
        <v>14</v>
      </c>
      <c r="F258" s="2">
        <v>194.43600000000001</v>
      </c>
    </row>
    <row r="259" spans="1:6" x14ac:dyDescent="0.25">
      <c r="A259" t="s">
        <v>22</v>
      </c>
      <c r="B259" t="s">
        <v>1</v>
      </c>
      <c r="C259" t="s">
        <v>122</v>
      </c>
      <c r="D259" t="s">
        <v>43</v>
      </c>
      <c r="E259" t="s">
        <v>15</v>
      </c>
      <c r="F259" s="2">
        <v>81.847999999999999</v>
      </c>
    </row>
    <row r="260" spans="1:6" x14ac:dyDescent="0.25">
      <c r="A260" t="s">
        <v>22</v>
      </c>
      <c r="B260" t="s">
        <v>1</v>
      </c>
      <c r="C260" t="s">
        <v>122</v>
      </c>
      <c r="D260" t="s">
        <v>43</v>
      </c>
      <c r="E260" t="s">
        <v>16</v>
      </c>
      <c r="F260" s="2">
        <v>62.587000000000003</v>
      </c>
    </row>
    <row r="261" spans="1:6" x14ac:dyDescent="0.25">
      <c r="A261" t="s">
        <v>22</v>
      </c>
      <c r="B261" t="s">
        <v>1</v>
      </c>
      <c r="C261" t="s">
        <v>122</v>
      </c>
      <c r="D261" t="s">
        <v>43</v>
      </c>
      <c r="E261" t="s">
        <v>17</v>
      </c>
      <c r="F261" s="2">
        <v>2.1469999999999998</v>
      </c>
    </row>
    <row r="262" spans="1:6" x14ac:dyDescent="0.25">
      <c r="A262" t="s">
        <v>22</v>
      </c>
      <c r="B262" t="s">
        <v>1</v>
      </c>
      <c r="C262" t="s">
        <v>122</v>
      </c>
      <c r="D262" t="s">
        <v>44</v>
      </c>
      <c r="E262" t="s">
        <v>8</v>
      </c>
      <c r="F262" s="1">
        <v>0</v>
      </c>
    </row>
    <row r="263" spans="1:6" x14ac:dyDescent="0.25">
      <c r="A263" t="s">
        <v>22</v>
      </c>
      <c r="B263" t="s">
        <v>1</v>
      </c>
      <c r="C263" t="s">
        <v>122</v>
      </c>
      <c r="D263" t="s">
        <v>44</v>
      </c>
      <c r="E263" t="s">
        <v>9</v>
      </c>
      <c r="F263" s="1">
        <v>0</v>
      </c>
    </row>
    <row r="264" spans="1:6" x14ac:dyDescent="0.25">
      <c r="A264" t="s">
        <v>22</v>
      </c>
      <c r="B264" t="s">
        <v>1</v>
      </c>
      <c r="C264" t="s">
        <v>122</v>
      </c>
      <c r="D264" t="s">
        <v>44</v>
      </c>
      <c r="E264" t="s">
        <v>10</v>
      </c>
      <c r="F264" s="1">
        <v>0</v>
      </c>
    </row>
    <row r="265" spans="1:6" x14ac:dyDescent="0.25">
      <c r="A265" t="s">
        <v>22</v>
      </c>
      <c r="B265" t="s">
        <v>1</v>
      </c>
      <c r="C265" t="s">
        <v>122</v>
      </c>
      <c r="D265" t="s">
        <v>44</v>
      </c>
      <c r="E265" t="s">
        <v>11</v>
      </c>
      <c r="F265" s="1">
        <v>0</v>
      </c>
    </row>
    <row r="266" spans="1:6" x14ac:dyDescent="0.25">
      <c r="A266" t="s">
        <v>22</v>
      </c>
      <c r="B266" t="s">
        <v>1</v>
      </c>
      <c r="C266" t="s">
        <v>122</v>
      </c>
      <c r="D266" t="s">
        <v>44</v>
      </c>
      <c r="E266" t="s">
        <v>12</v>
      </c>
      <c r="F266" s="1">
        <v>0</v>
      </c>
    </row>
    <row r="267" spans="1:6" x14ac:dyDescent="0.25">
      <c r="A267" t="s">
        <v>22</v>
      </c>
      <c r="B267" t="s">
        <v>1</v>
      </c>
      <c r="C267" t="s">
        <v>122</v>
      </c>
      <c r="D267" t="s">
        <v>44</v>
      </c>
      <c r="E267" t="s">
        <v>13</v>
      </c>
      <c r="F267" s="1">
        <v>0</v>
      </c>
    </row>
    <row r="268" spans="1:6" x14ac:dyDescent="0.25">
      <c r="A268" t="s">
        <v>22</v>
      </c>
      <c r="B268" t="s">
        <v>1</v>
      </c>
      <c r="C268" t="s">
        <v>122</v>
      </c>
      <c r="D268" t="s">
        <v>44</v>
      </c>
      <c r="E268" t="s">
        <v>14</v>
      </c>
      <c r="F268" s="1">
        <v>0</v>
      </c>
    </row>
    <row r="269" spans="1:6" x14ac:dyDescent="0.25">
      <c r="A269" t="s">
        <v>22</v>
      </c>
      <c r="B269" t="s">
        <v>1</v>
      </c>
      <c r="C269" t="s">
        <v>122</v>
      </c>
      <c r="D269" t="s">
        <v>44</v>
      </c>
      <c r="E269" t="s">
        <v>15</v>
      </c>
      <c r="F269" s="2">
        <v>57.161000000000001</v>
      </c>
    </row>
    <row r="270" spans="1:6" x14ac:dyDescent="0.25">
      <c r="A270" t="s">
        <v>22</v>
      </c>
      <c r="B270" t="s">
        <v>1</v>
      </c>
      <c r="C270" t="s">
        <v>122</v>
      </c>
      <c r="D270" t="s">
        <v>44</v>
      </c>
      <c r="E270" t="s">
        <v>16</v>
      </c>
      <c r="F270" s="1">
        <v>0</v>
      </c>
    </row>
    <row r="271" spans="1:6" x14ac:dyDescent="0.25">
      <c r="A271" t="s">
        <v>22</v>
      </c>
      <c r="B271" t="s">
        <v>1</v>
      </c>
      <c r="C271" t="s">
        <v>122</v>
      </c>
      <c r="D271" t="s">
        <v>44</v>
      </c>
      <c r="E271" t="s">
        <v>17</v>
      </c>
      <c r="F271" s="1">
        <v>0</v>
      </c>
    </row>
    <row r="272" spans="1:6" x14ac:dyDescent="0.25">
      <c r="A272" t="s">
        <v>22</v>
      </c>
      <c r="B272" t="s">
        <v>1</v>
      </c>
      <c r="C272" t="s">
        <v>122</v>
      </c>
      <c r="D272" t="s">
        <v>45</v>
      </c>
      <c r="E272" t="s">
        <v>8</v>
      </c>
      <c r="F272" s="1">
        <v>0</v>
      </c>
    </row>
    <row r="273" spans="1:6" x14ac:dyDescent="0.25">
      <c r="A273" t="s">
        <v>22</v>
      </c>
      <c r="B273" t="s">
        <v>1</v>
      </c>
      <c r="C273" t="s">
        <v>122</v>
      </c>
      <c r="D273" t="s">
        <v>45</v>
      </c>
      <c r="E273" t="s">
        <v>9</v>
      </c>
      <c r="F273" s="1">
        <v>0</v>
      </c>
    </row>
    <row r="274" spans="1:6" x14ac:dyDescent="0.25">
      <c r="A274" t="s">
        <v>22</v>
      </c>
      <c r="B274" t="s">
        <v>1</v>
      </c>
      <c r="C274" t="s">
        <v>122</v>
      </c>
      <c r="D274" t="s">
        <v>45</v>
      </c>
      <c r="E274" t="s">
        <v>10</v>
      </c>
      <c r="F274" s="1">
        <v>0</v>
      </c>
    </row>
    <row r="275" spans="1:6" x14ac:dyDescent="0.25">
      <c r="A275" t="s">
        <v>22</v>
      </c>
      <c r="B275" t="s">
        <v>1</v>
      </c>
      <c r="C275" t="s">
        <v>122</v>
      </c>
      <c r="D275" t="s">
        <v>45</v>
      </c>
      <c r="E275" t="s">
        <v>11</v>
      </c>
      <c r="F275" s="1">
        <v>0</v>
      </c>
    </row>
    <row r="276" spans="1:6" x14ac:dyDescent="0.25">
      <c r="A276" t="s">
        <v>22</v>
      </c>
      <c r="B276" t="s">
        <v>1</v>
      </c>
      <c r="C276" t="s">
        <v>122</v>
      </c>
      <c r="D276" t="s">
        <v>45</v>
      </c>
      <c r="E276" t="s">
        <v>12</v>
      </c>
      <c r="F276" s="1">
        <v>0</v>
      </c>
    </row>
    <row r="277" spans="1:6" x14ac:dyDescent="0.25">
      <c r="A277" t="s">
        <v>22</v>
      </c>
      <c r="B277" t="s">
        <v>1</v>
      </c>
      <c r="C277" t="s">
        <v>122</v>
      </c>
      <c r="D277" t="s">
        <v>45</v>
      </c>
      <c r="E277" t="s">
        <v>13</v>
      </c>
      <c r="F277" s="1">
        <v>0</v>
      </c>
    </row>
    <row r="278" spans="1:6" x14ac:dyDescent="0.25">
      <c r="A278" t="s">
        <v>22</v>
      </c>
      <c r="B278" t="s">
        <v>1</v>
      </c>
      <c r="C278" t="s">
        <v>122</v>
      </c>
      <c r="D278" t="s">
        <v>45</v>
      </c>
      <c r="E278" t="s">
        <v>14</v>
      </c>
      <c r="F278" s="1">
        <v>0</v>
      </c>
    </row>
    <row r="279" spans="1:6" x14ac:dyDescent="0.25">
      <c r="A279" t="s">
        <v>22</v>
      </c>
      <c r="B279" t="s">
        <v>1</v>
      </c>
      <c r="C279" t="s">
        <v>122</v>
      </c>
      <c r="D279" t="s">
        <v>45</v>
      </c>
      <c r="E279" t="s">
        <v>15</v>
      </c>
      <c r="F279" s="1">
        <v>0</v>
      </c>
    </row>
    <row r="280" spans="1:6" x14ac:dyDescent="0.25">
      <c r="A280" t="s">
        <v>22</v>
      </c>
      <c r="B280" t="s">
        <v>1</v>
      </c>
      <c r="C280" t="s">
        <v>122</v>
      </c>
      <c r="D280" t="s">
        <v>45</v>
      </c>
      <c r="E280" t="s">
        <v>16</v>
      </c>
      <c r="F280" s="1">
        <v>0</v>
      </c>
    </row>
    <row r="281" spans="1:6" x14ac:dyDescent="0.25">
      <c r="A281" t="s">
        <v>22</v>
      </c>
      <c r="B281" t="s">
        <v>1</v>
      </c>
      <c r="C281" t="s">
        <v>122</v>
      </c>
      <c r="D281" t="s">
        <v>45</v>
      </c>
      <c r="E281" t="s">
        <v>17</v>
      </c>
      <c r="F281" s="1">
        <v>0</v>
      </c>
    </row>
    <row r="282" spans="1:6" x14ac:dyDescent="0.25">
      <c r="A282" t="s">
        <v>22</v>
      </c>
      <c r="B282" t="s">
        <v>1</v>
      </c>
      <c r="C282" t="s">
        <v>123</v>
      </c>
      <c r="D282" t="s">
        <v>42</v>
      </c>
      <c r="E282" t="s">
        <v>8</v>
      </c>
      <c r="F282" s="2">
        <v>-1320.7719999999999</v>
      </c>
    </row>
    <row r="283" spans="1:6" x14ac:dyDescent="0.25">
      <c r="A283" t="s">
        <v>22</v>
      </c>
      <c r="B283" t="s">
        <v>1</v>
      </c>
      <c r="C283" t="s">
        <v>123</v>
      </c>
      <c r="D283" t="s">
        <v>42</v>
      </c>
      <c r="E283" t="s">
        <v>9</v>
      </c>
      <c r="F283" s="2">
        <v>-1789.337</v>
      </c>
    </row>
    <row r="284" spans="1:6" x14ac:dyDescent="0.25">
      <c r="A284" t="s">
        <v>22</v>
      </c>
      <c r="B284" t="s">
        <v>1</v>
      </c>
      <c r="C284" t="s">
        <v>123</v>
      </c>
      <c r="D284" t="s">
        <v>42</v>
      </c>
      <c r="E284" t="s">
        <v>10</v>
      </c>
      <c r="F284" s="2">
        <v>-319.92099999999999</v>
      </c>
    </row>
    <row r="285" spans="1:6" x14ac:dyDescent="0.25">
      <c r="A285" t="s">
        <v>22</v>
      </c>
      <c r="B285" t="s">
        <v>1</v>
      </c>
      <c r="C285" t="s">
        <v>123</v>
      </c>
      <c r="D285" t="s">
        <v>42</v>
      </c>
      <c r="E285" t="s">
        <v>11</v>
      </c>
      <c r="F285" s="2">
        <v>-956.73199999999997</v>
      </c>
    </row>
    <row r="286" spans="1:6" x14ac:dyDescent="0.25">
      <c r="A286" t="s">
        <v>22</v>
      </c>
      <c r="B286" t="s">
        <v>1</v>
      </c>
      <c r="C286" t="s">
        <v>123</v>
      </c>
      <c r="D286" t="s">
        <v>42</v>
      </c>
      <c r="E286" t="s">
        <v>12</v>
      </c>
      <c r="F286" s="2">
        <v>-1163.318</v>
      </c>
    </row>
    <row r="287" spans="1:6" x14ac:dyDescent="0.25">
      <c r="A287" t="s">
        <v>22</v>
      </c>
      <c r="B287" t="s">
        <v>1</v>
      </c>
      <c r="C287" t="s">
        <v>123</v>
      </c>
      <c r="D287" t="s">
        <v>42</v>
      </c>
      <c r="E287" t="s">
        <v>13</v>
      </c>
      <c r="F287" s="2">
        <v>-722.86599999999999</v>
      </c>
    </row>
    <row r="288" spans="1:6" x14ac:dyDescent="0.25">
      <c r="A288" t="s">
        <v>22</v>
      </c>
      <c r="B288" t="s">
        <v>1</v>
      </c>
      <c r="C288" t="s">
        <v>123</v>
      </c>
      <c r="D288" t="s">
        <v>42</v>
      </c>
      <c r="E288" t="s">
        <v>14</v>
      </c>
      <c r="F288" s="2">
        <v>-3039.09</v>
      </c>
    </row>
    <row r="289" spans="1:6" x14ac:dyDescent="0.25">
      <c r="A289" t="s">
        <v>22</v>
      </c>
      <c r="B289" t="s">
        <v>1</v>
      </c>
      <c r="C289" t="s">
        <v>123</v>
      </c>
      <c r="D289" t="s">
        <v>42</v>
      </c>
      <c r="E289" t="s">
        <v>15</v>
      </c>
      <c r="F289" s="2">
        <v>-645.51599999999996</v>
      </c>
    </row>
    <row r="290" spans="1:6" x14ac:dyDescent="0.25">
      <c r="A290" t="s">
        <v>22</v>
      </c>
      <c r="B290" t="s">
        <v>1</v>
      </c>
      <c r="C290" t="s">
        <v>123</v>
      </c>
      <c r="D290" t="s">
        <v>42</v>
      </c>
      <c r="E290" t="s">
        <v>16</v>
      </c>
      <c r="F290" s="2">
        <v>-1121.127</v>
      </c>
    </row>
    <row r="291" spans="1:6" x14ac:dyDescent="0.25">
      <c r="A291" t="s">
        <v>22</v>
      </c>
      <c r="B291" t="s">
        <v>1</v>
      </c>
      <c r="C291" t="s">
        <v>123</v>
      </c>
      <c r="D291" t="s">
        <v>42</v>
      </c>
      <c r="E291" t="s">
        <v>17</v>
      </c>
      <c r="F291" s="2">
        <v>-424.81400000000002</v>
      </c>
    </row>
    <row r="292" spans="1:6" x14ac:dyDescent="0.25">
      <c r="A292" t="s">
        <v>22</v>
      </c>
      <c r="B292" t="s">
        <v>1</v>
      </c>
      <c r="C292" t="s">
        <v>123</v>
      </c>
      <c r="D292" t="s">
        <v>43</v>
      </c>
      <c r="E292" t="s">
        <v>8</v>
      </c>
      <c r="F292" s="1">
        <v>0</v>
      </c>
    </row>
    <row r="293" spans="1:6" x14ac:dyDescent="0.25">
      <c r="A293" t="s">
        <v>22</v>
      </c>
      <c r="B293" t="s">
        <v>1</v>
      </c>
      <c r="C293" t="s">
        <v>123</v>
      </c>
      <c r="D293" t="s">
        <v>43</v>
      </c>
      <c r="E293" t="s">
        <v>9</v>
      </c>
      <c r="F293" s="2">
        <v>-1185.9349999999999</v>
      </c>
    </row>
    <row r="294" spans="1:6" x14ac:dyDescent="0.25">
      <c r="A294" t="s">
        <v>22</v>
      </c>
      <c r="B294" t="s">
        <v>1</v>
      </c>
      <c r="C294" t="s">
        <v>123</v>
      </c>
      <c r="D294" t="s">
        <v>43</v>
      </c>
      <c r="E294" t="s">
        <v>10</v>
      </c>
      <c r="F294" s="2">
        <v>-1058.3119999999999</v>
      </c>
    </row>
    <row r="295" spans="1:6" x14ac:dyDescent="0.25">
      <c r="A295" t="s">
        <v>22</v>
      </c>
      <c r="B295" t="s">
        <v>1</v>
      </c>
      <c r="C295" t="s">
        <v>123</v>
      </c>
      <c r="D295" t="s">
        <v>43</v>
      </c>
      <c r="E295" t="s">
        <v>11</v>
      </c>
      <c r="F295" s="2">
        <v>-513.82500000000005</v>
      </c>
    </row>
    <row r="296" spans="1:6" x14ac:dyDescent="0.25">
      <c r="A296" t="s">
        <v>22</v>
      </c>
      <c r="B296" t="s">
        <v>1</v>
      </c>
      <c r="C296" t="s">
        <v>123</v>
      </c>
      <c r="D296" t="s">
        <v>43</v>
      </c>
      <c r="E296" t="s">
        <v>12</v>
      </c>
      <c r="F296" s="2">
        <v>-741.72699999999998</v>
      </c>
    </row>
    <row r="297" spans="1:6" x14ac:dyDescent="0.25">
      <c r="A297" t="s">
        <v>22</v>
      </c>
      <c r="B297" t="s">
        <v>1</v>
      </c>
      <c r="C297" t="s">
        <v>123</v>
      </c>
      <c r="D297" t="s">
        <v>43</v>
      </c>
      <c r="E297" t="s">
        <v>13</v>
      </c>
      <c r="F297" s="2">
        <v>-630.14300000000003</v>
      </c>
    </row>
    <row r="298" spans="1:6" x14ac:dyDescent="0.25">
      <c r="A298" t="s">
        <v>22</v>
      </c>
      <c r="B298" t="s">
        <v>1</v>
      </c>
      <c r="C298" t="s">
        <v>123</v>
      </c>
      <c r="D298" t="s">
        <v>43</v>
      </c>
      <c r="E298" t="s">
        <v>14</v>
      </c>
      <c r="F298" s="2">
        <v>-212.52799999999999</v>
      </c>
    </row>
    <row r="299" spans="1:6" x14ac:dyDescent="0.25">
      <c r="A299" t="s">
        <v>22</v>
      </c>
      <c r="B299" t="s">
        <v>1</v>
      </c>
      <c r="C299" t="s">
        <v>123</v>
      </c>
      <c r="D299" t="s">
        <v>43</v>
      </c>
      <c r="E299" t="s">
        <v>15</v>
      </c>
      <c r="F299" s="2">
        <v>-17.05</v>
      </c>
    </row>
    <row r="300" spans="1:6" x14ac:dyDescent="0.25">
      <c r="A300" t="s">
        <v>22</v>
      </c>
      <c r="B300" t="s">
        <v>1</v>
      </c>
      <c r="C300" t="s">
        <v>123</v>
      </c>
      <c r="D300" t="s">
        <v>43</v>
      </c>
      <c r="E300" t="s">
        <v>16</v>
      </c>
      <c r="F300" s="2">
        <v>-289.10300000000001</v>
      </c>
    </row>
    <row r="301" spans="1:6" x14ac:dyDescent="0.25">
      <c r="A301" t="s">
        <v>22</v>
      </c>
      <c r="B301" t="s">
        <v>1</v>
      </c>
      <c r="C301" t="s">
        <v>123</v>
      </c>
      <c r="D301" t="s">
        <v>43</v>
      </c>
      <c r="E301" t="s">
        <v>17</v>
      </c>
      <c r="F301" s="1">
        <v>0</v>
      </c>
    </row>
    <row r="302" spans="1:6" x14ac:dyDescent="0.25">
      <c r="A302" t="s">
        <v>22</v>
      </c>
      <c r="B302" t="s">
        <v>1</v>
      </c>
      <c r="C302" t="s">
        <v>123</v>
      </c>
      <c r="D302" t="s">
        <v>44</v>
      </c>
      <c r="E302" t="s">
        <v>8</v>
      </c>
      <c r="F302" s="1">
        <v>0</v>
      </c>
    </row>
    <row r="303" spans="1:6" x14ac:dyDescent="0.25">
      <c r="A303" t="s">
        <v>22</v>
      </c>
      <c r="B303" t="s">
        <v>1</v>
      </c>
      <c r="C303" t="s">
        <v>123</v>
      </c>
      <c r="D303" t="s">
        <v>44</v>
      </c>
      <c r="E303" t="s">
        <v>9</v>
      </c>
      <c r="F303" s="1">
        <v>0</v>
      </c>
    </row>
    <row r="304" spans="1:6" x14ac:dyDescent="0.25">
      <c r="A304" t="s">
        <v>22</v>
      </c>
      <c r="B304" t="s">
        <v>1</v>
      </c>
      <c r="C304" t="s">
        <v>123</v>
      </c>
      <c r="D304" t="s">
        <v>44</v>
      </c>
      <c r="E304" t="s">
        <v>10</v>
      </c>
      <c r="F304" s="1">
        <v>0</v>
      </c>
    </row>
    <row r="305" spans="1:6" x14ac:dyDescent="0.25">
      <c r="A305" t="s">
        <v>22</v>
      </c>
      <c r="B305" t="s">
        <v>1</v>
      </c>
      <c r="C305" t="s">
        <v>123</v>
      </c>
      <c r="D305" t="s">
        <v>44</v>
      </c>
      <c r="E305" t="s">
        <v>11</v>
      </c>
      <c r="F305" s="1">
        <v>0</v>
      </c>
    </row>
    <row r="306" spans="1:6" x14ac:dyDescent="0.25">
      <c r="A306" t="s">
        <v>22</v>
      </c>
      <c r="B306" t="s">
        <v>1</v>
      </c>
      <c r="C306" t="s">
        <v>123</v>
      </c>
      <c r="D306" t="s">
        <v>44</v>
      </c>
      <c r="E306" t="s">
        <v>12</v>
      </c>
      <c r="F306" s="1">
        <v>0</v>
      </c>
    </row>
    <row r="307" spans="1:6" x14ac:dyDescent="0.25">
      <c r="A307" t="s">
        <v>22</v>
      </c>
      <c r="B307" t="s">
        <v>1</v>
      </c>
      <c r="C307" t="s">
        <v>123</v>
      </c>
      <c r="D307" t="s">
        <v>44</v>
      </c>
      <c r="E307" t="s">
        <v>13</v>
      </c>
      <c r="F307" s="1">
        <v>0</v>
      </c>
    </row>
    <row r="308" spans="1:6" x14ac:dyDescent="0.25">
      <c r="A308" t="s">
        <v>22</v>
      </c>
      <c r="B308" t="s">
        <v>1</v>
      </c>
      <c r="C308" t="s">
        <v>123</v>
      </c>
      <c r="D308" t="s">
        <v>44</v>
      </c>
      <c r="E308" t="s">
        <v>14</v>
      </c>
      <c r="F308" s="1">
        <v>0</v>
      </c>
    </row>
    <row r="309" spans="1:6" x14ac:dyDescent="0.25">
      <c r="A309" t="s">
        <v>22</v>
      </c>
      <c r="B309" t="s">
        <v>1</v>
      </c>
      <c r="C309" t="s">
        <v>123</v>
      </c>
      <c r="D309" t="s">
        <v>44</v>
      </c>
      <c r="E309" t="s">
        <v>15</v>
      </c>
      <c r="F309" s="1">
        <v>0</v>
      </c>
    </row>
    <row r="310" spans="1:6" x14ac:dyDescent="0.25">
      <c r="A310" t="s">
        <v>22</v>
      </c>
      <c r="B310" t="s">
        <v>1</v>
      </c>
      <c r="C310" t="s">
        <v>123</v>
      </c>
      <c r="D310" t="s">
        <v>44</v>
      </c>
      <c r="E310" t="s">
        <v>16</v>
      </c>
      <c r="F310" s="1">
        <v>0</v>
      </c>
    </row>
    <row r="311" spans="1:6" x14ac:dyDescent="0.25">
      <c r="A311" t="s">
        <v>22</v>
      </c>
      <c r="B311" t="s">
        <v>1</v>
      </c>
      <c r="C311" t="s">
        <v>123</v>
      </c>
      <c r="D311" t="s">
        <v>44</v>
      </c>
      <c r="E311" t="s">
        <v>17</v>
      </c>
      <c r="F311" s="1">
        <v>0</v>
      </c>
    </row>
    <row r="312" spans="1:6" x14ac:dyDescent="0.25">
      <c r="A312" t="s">
        <v>22</v>
      </c>
      <c r="B312" t="s">
        <v>1</v>
      </c>
      <c r="C312" t="s">
        <v>123</v>
      </c>
      <c r="D312" t="s">
        <v>45</v>
      </c>
      <c r="E312" t="s">
        <v>8</v>
      </c>
      <c r="F312" s="1">
        <v>0</v>
      </c>
    </row>
    <row r="313" spans="1:6" x14ac:dyDescent="0.25">
      <c r="A313" t="s">
        <v>22</v>
      </c>
      <c r="B313" t="s">
        <v>1</v>
      </c>
      <c r="C313" t="s">
        <v>123</v>
      </c>
      <c r="D313" t="s">
        <v>45</v>
      </c>
      <c r="E313" t="s">
        <v>9</v>
      </c>
      <c r="F313" s="1">
        <v>0</v>
      </c>
    </row>
    <row r="314" spans="1:6" x14ac:dyDescent="0.25">
      <c r="A314" t="s">
        <v>22</v>
      </c>
      <c r="B314" t="s">
        <v>1</v>
      </c>
      <c r="C314" t="s">
        <v>123</v>
      </c>
      <c r="D314" t="s">
        <v>45</v>
      </c>
      <c r="E314" t="s">
        <v>10</v>
      </c>
      <c r="F314" s="1">
        <v>0</v>
      </c>
    </row>
    <row r="315" spans="1:6" x14ac:dyDescent="0.25">
      <c r="A315" t="s">
        <v>22</v>
      </c>
      <c r="B315" t="s">
        <v>1</v>
      </c>
      <c r="C315" t="s">
        <v>123</v>
      </c>
      <c r="D315" t="s">
        <v>45</v>
      </c>
      <c r="E315" t="s">
        <v>11</v>
      </c>
      <c r="F315" s="1">
        <v>0</v>
      </c>
    </row>
    <row r="316" spans="1:6" x14ac:dyDescent="0.25">
      <c r="A316" t="s">
        <v>22</v>
      </c>
      <c r="B316" t="s">
        <v>1</v>
      </c>
      <c r="C316" t="s">
        <v>123</v>
      </c>
      <c r="D316" t="s">
        <v>45</v>
      </c>
      <c r="E316" t="s">
        <v>12</v>
      </c>
      <c r="F316" s="1">
        <v>0</v>
      </c>
    </row>
    <row r="317" spans="1:6" x14ac:dyDescent="0.25">
      <c r="A317" t="s">
        <v>22</v>
      </c>
      <c r="B317" t="s">
        <v>1</v>
      </c>
      <c r="C317" t="s">
        <v>123</v>
      </c>
      <c r="D317" t="s">
        <v>45</v>
      </c>
      <c r="E317" t="s">
        <v>13</v>
      </c>
      <c r="F317" s="1">
        <v>0</v>
      </c>
    </row>
    <row r="318" spans="1:6" x14ac:dyDescent="0.25">
      <c r="A318" t="s">
        <v>22</v>
      </c>
      <c r="B318" t="s">
        <v>1</v>
      </c>
      <c r="C318" t="s">
        <v>123</v>
      </c>
      <c r="D318" t="s">
        <v>45</v>
      </c>
      <c r="E318" t="s">
        <v>14</v>
      </c>
      <c r="F318" s="1">
        <v>0</v>
      </c>
    </row>
    <row r="319" spans="1:6" x14ac:dyDescent="0.25">
      <c r="A319" t="s">
        <v>22</v>
      </c>
      <c r="B319" t="s">
        <v>1</v>
      </c>
      <c r="C319" t="s">
        <v>123</v>
      </c>
      <c r="D319" t="s">
        <v>45</v>
      </c>
      <c r="E319" t="s">
        <v>15</v>
      </c>
      <c r="F319" s="1">
        <v>0</v>
      </c>
    </row>
    <row r="320" spans="1:6" x14ac:dyDescent="0.25">
      <c r="A320" t="s">
        <v>22</v>
      </c>
      <c r="B320" t="s">
        <v>1</v>
      </c>
      <c r="C320" t="s">
        <v>123</v>
      </c>
      <c r="D320" t="s">
        <v>45</v>
      </c>
      <c r="E320" t="s">
        <v>16</v>
      </c>
      <c r="F320" s="1">
        <v>0</v>
      </c>
    </row>
    <row r="321" spans="1:6" x14ac:dyDescent="0.25">
      <c r="A321" t="s">
        <v>22</v>
      </c>
      <c r="B321" t="s">
        <v>1</v>
      </c>
      <c r="C321" t="s">
        <v>123</v>
      </c>
      <c r="D321" t="s">
        <v>45</v>
      </c>
      <c r="E321" t="s">
        <v>17</v>
      </c>
      <c r="F321" s="1">
        <v>0</v>
      </c>
    </row>
    <row r="322" spans="1:6" x14ac:dyDescent="0.25">
      <c r="A322" t="s">
        <v>23</v>
      </c>
      <c r="B322" t="s">
        <v>1</v>
      </c>
      <c r="C322" t="s">
        <v>120</v>
      </c>
      <c r="D322" t="s">
        <v>42</v>
      </c>
      <c r="E322" t="s">
        <v>8</v>
      </c>
      <c r="F322" s="2">
        <v>30071.304</v>
      </c>
    </row>
    <row r="323" spans="1:6" x14ac:dyDescent="0.25">
      <c r="A323" t="s">
        <v>23</v>
      </c>
      <c r="B323" t="s">
        <v>1</v>
      </c>
      <c r="C323" t="s">
        <v>120</v>
      </c>
      <c r="D323" t="s">
        <v>42</v>
      </c>
      <c r="E323" t="s">
        <v>9</v>
      </c>
      <c r="F323" s="2">
        <v>49129.516000000003</v>
      </c>
    </row>
    <row r="324" spans="1:6" x14ac:dyDescent="0.25">
      <c r="A324" t="s">
        <v>23</v>
      </c>
      <c r="B324" t="s">
        <v>1</v>
      </c>
      <c r="C324" t="s">
        <v>120</v>
      </c>
      <c r="D324" t="s">
        <v>42</v>
      </c>
      <c r="E324" t="s">
        <v>10</v>
      </c>
      <c r="F324" s="2">
        <v>37088.716</v>
      </c>
    </row>
    <row r="325" spans="1:6" x14ac:dyDescent="0.25">
      <c r="A325" t="s">
        <v>23</v>
      </c>
      <c r="B325" t="s">
        <v>1</v>
      </c>
      <c r="C325" t="s">
        <v>120</v>
      </c>
      <c r="D325" t="s">
        <v>42</v>
      </c>
      <c r="E325" t="s">
        <v>11</v>
      </c>
      <c r="F325" s="2">
        <v>64496.790999999997</v>
      </c>
    </row>
    <row r="326" spans="1:6" x14ac:dyDescent="0.25">
      <c r="A326" t="s">
        <v>23</v>
      </c>
      <c r="B326" t="s">
        <v>1</v>
      </c>
      <c r="C326" t="s">
        <v>120</v>
      </c>
      <c r="D326" t="s">
        <v>42</v>
      </c>
      <c r="E326" t="s">
        <v>12</v>
      </c>
      <c r="F326" s="2">
        <v>27641.753000000001</v>
      </c>
    </row>
    <row r="327" spans="1:6" x14ac:dyDescent="0.25">
      <c r="A327" t="s">
        <v>23</v>
      </c>
      <c r="B327" t="s">
        <v>1</v>
      </c>
      <c r="C327" t="s">
        <v>120</v>
      </c>
      <c r="D327" t="s">
        <v>42</v>
      </c>
      <c r="E327" t="s">
        <v>13</v>
      </c>
      <c r="F327" s="2">
        <v>33944.743000000002</v>
      </c>
    </row>
    <row r="328" spans="1:6" x14ac:dyDescent="0.25">
      <c r="A328" t="s">
        <v>23</v>
      </c>
      <c r="B328" t="s">
        <v>1</v>
      </c>
      <c r="C328" t="s">
        <v>120</v>
      </c>
      <c r="D328" t="s">
        <v>42</v>
      </c>
      <c r="E328" t="s">
        <v>14</v>
      </c>
      <c r="F328" s="2">
        <v>59219.195</v>
      </c>
    </row>
    <row r="329" spans="1:6" x14ac:dyDescent="0.25">
      <c r="A329" t="s">
        <v>23</v>
      </c>
      <c r="B329" t="s">
        <v>1</v>
      </c>
      <c r="C329" t="s">
        <v>120</v>
      </c>
      <c r="D329" t="s">
        <v>42</v>
      </c>
      <c r="E329" t="s">
        <v>15</v>
      </c>
      <c r="F329" s="2">
        <v>17063.376</v>
      </c>
    </row>
    <row r="330" spans="1:6" x14ac:dyDescent="0.25">
      <c r="A330" t="s">
        <v>23</v>
      </c>
      <c r="B330" t="s">
        <v>1</v>
      </c>
      <c r="C330" t="s">
        <v>120</v>
      </c>
      <c r="D330" t="s">
        <v>42</v>
      </c>
      <c r="E330" t="s">
        <v>16</v>
      </c>
      <c r="F330" s="2">
        <v>17184.726999999999</v>
      </c>
    </row>
    <row r="331" spans="1:6" x14ac:dyDescent="0.25">
      <c r="A331" t="s">
        <v>23</v>
      </c>
      <c r="B331" t="s">
        <v>1</v>
      </c>
      <c r="C331" t="s">
        <v>120</v>
      </c>
      <c r="D331" t="s">
        <v>42</v>
      </c>
      <c r="E331" t="s">
        <v>17</v>
      </c>
      <c r="F331" s="2">
        <v>11746.965</v>
      </c>
    </row>
    <row r="332" spans="1:6" x14ac:dyDescent="0.25">
      <c r="A332" t="s">
        <v>23</v>
      </c>
      <c r="B332" t="s">
        <v>1</v>
      </c>
      <c r="C332" t="s">
        <v>120</v>
      </c>
      <c r="D332" t="s">
        <v>43</v>
      </c>
      <c r="E332" t="s">
        <v>8</v>
      </c>
      <c r="F332" s="2">
        <v>2E-3</v>
      </c>
    </row>
    <row r="333" spans="1:6" x14ac:dyDescent="0.25">
      <c r="A333" t="s">
        <v>23</v>
      </c>
      <c r="B333" t="s">
        <v>1</v>
      </c>
      <c r="C333" t="s">
        <v>120</v>
      </c>
      <c r="D333" t="s">
        <v>43</v>
      </c>
      <c r="E333" t="s">
        <v>9</v>
      </c>
      <c r="F333" s="2">
        <v>2032.9179999999999</v>
      </c>
    </row>
    <row r="334" spans="1:6" x14ac:dyDescent="0.25">
      <c r="A334" t="s">
        <v>23</v>
      </c>
      <c r="B334" t="s">
        <v>1</v>
      </c>
      <c r="C334" t="s">
        <v>120</v>
      </c>
      <c r="D334" t="s">
        <v>43</v>
      </c>
      <c r="E334" t="s">
        <v>10</v>
      </c>
      <c r="F334" s="2">
        <v>2.4E-2</v>
      </c>
    </row>
    <row r="335" spans="1:6" x14ac:dyDescent="0.25">
      <c r="A335" t="s">
        <v>23</v>
      </c>
      <c r="B335" t="s">
        <v>1</v>
      </c>
      <c r="C335" t="s">
        <v>120</v>
      </c>
      <c r="D335" t="s">
        <v>43</v>
      </c>
      <c r="E335" t="s">
        <v>11</v>
      </c>
      <c r="F335" s="2">
        <v>91.332999999999998</v>
      </c>
    </row>
    <row r="336" spans="1:6" x14ac:dyDescent="0.25">
      <c r="A336" t="s">
        <v>23</v>
      </c>
      <c r="B336" t="s">
        <v>1</v>
      </c>
      <c r="C336" t="s">
        <v>120</v>
      </c>
      <c r="D336" t="s">
        <v>43</v>
      </c>
      <c r="E336" t="s">
        <v>12</v>
      </c>
      <c r="F336" s="1">
        <v>0</v>
      </c>
    </row>
    <row r="337" spans="1:6" x14ac:dyDescent="0.25">
      <c r="A337" t="s">
        <v>23</v>
      </c>
      <c r="B337" t="s">
        <v>1</v>
      </c>
      <c r="C337" t="s">
        <v>120</v>
      </c>
      <c r="D337" t="s">
        <v>43</v>
      </c>
      <c r="E337" t="s">
        <v>13</v>
      </c>
      <c r="F337" s="2">
        <v>783.74</v>
      </c>
    </row>
    <row r="338" spans="1:6" x14ac:dyDescent="0.25">
      <c r="A338" t="s">
        <v>23</v>
      </c>
      <c r="B338" t="s">
        <v>1</v>
      </c>
      <c r="C338" t="s">
        <v>120</v>
      </c>
      <c r="D338" t="s">
        <v>43</v>
      </c>
      <c r="E338" t="s">
        <v>14</v>
      </c>
      <c r="F338" s="2">
        <v>1080.175</v>
      </c>
    </row>
    <row r="339" spans="1:6" x14ac:dyDescent="0.25">
      <c r="A339" t="s">
        <v>23</v>
      </c>
      <c r="B339" t="s">
        <v>1</v>
      </c>
      <c r="C339" t="s">
        <v>120</v>
      </c>
      <c r="D339" t="s">
        <v>43</v>
      </c>
      <c r="E339" t="s">
        <v>15</v>
      </c>
      <c r="F339" s="1">
        <v>0</v>
      </c>
    </row>
    <row r="340" spans="1:6" x14ac:dyDescent="0.25">
      <c r="A340" t="s">
        <v>23</v>
      </c>
      <c r="B340" t="s">
        <v>1</v>
      </c>
      <c r="C340" t="s">
        <v>120</v>
      </c>
      <c r="D340" t="s">
        <v>43</v>
      </c>
      <c r="E340" t="s">
        <v>16</v>
      </c>
      <c r="F340" s="1">
        <v>0</v>
      </c>
    </row>
    <row r="341" spans="1:6" x14ac:dyDescent="0.25">
      <c r="A341" t="s">
        <v>23</v>
      </c>
      <c r="B341" t="s">
        <v>1</v>
      </c>
      <c r="C341" t="s">
        <v>120</v>
      </c>
      <c r="D341" t="s">
        <v>43</v>
      </c>
      <c r="E341" t="s">
        <v>17</v>
      </c>
      <c r="F341" s="2">
        <v>1227.817</v>
      </c>
    </row>
    <row r="342" spans="1:6" x14ac:dyDescent="0.25">
      <c r="A342" t="s">
        <v>23</v>
      </c>
      <c r="B342" t="s">
        <v>1</v>
      </c>
      <c r="C342" t="s">
        <v>120</v>
      </c>
      <c r="D342" t="s">
        <v>44</v>
      </c>
      <c r="E342" t="s">
        <v>8</v>
      </c>
      <c r="F342" s="1">
        <v>0</v>
      </c>
    </row>
    <row r="343" spans="1:6" x14ac:dyDescent="0.25">
      <c r="A343" t="s">
        <v>23</v>
      </c>
      <c r="B343" t="s">
        <v>1</v>
      </c>
      <c r="C343" t="s">
        <v>120</v>
      </c>
      <c r="D343" t="s">
        <v>44</v>
      </c>
      <c r="E343" t="s">
        <v>9</v>
      </c>
      <c r="F343" s="1">
        <v>0</v>
      </c>
    </row>
    <row r="344" spans="1:6" x14ac:dyDescent="0.25">
      <c r="A344" t="s">
        <v>23</v>
      </c>
      <c r="B344" t="s">
        <v>1</v>
      </c>
      <c r="C344" t="s">
        <v>120</v>
      </c>
      <c r="D344" t="s">
        <v>44</v>
      </c>
      <c r="E344" t="s">
        <v>10</v>
      </c>
      <c r="F344" s="1">
        <v>0</v>
      </c>
    </row>
    <row r="345" spans="1:6" x14ac:dyDescent="0.25">
      <c r="A345" t="s">
        <v>23</v>
      </c>
      <c r="B345" t="s">
        <v>1</v>
      </c>
      <c r="C345" t="s">
        <v>120</v>
      </c>
      <c r="D345" t="s">
        <v>44</v>
      </c>
      <c r="E345" t="s">
        <v>11</v>
      </c>
      <c r="F345" s="1">
        <v>0</v>
      </c>
    </row>
    <row r="346" spans="1:6" x14ac:dyDescent="0.25">
      <c r="A346" t="s">
        <v>23</v>
      </c>
      <c r="B346" t="s">
        <v>1</v>
      </c>
      <c r="C346" t="s">
        <v>120</v>
      </c>
      <c r="D346" t="s">
        <v>44</v>
      </c>
      <c r="E346" t="s">
        <v>12</v>
      </c>
      <c r="F346" s="1">
        <v>0</v>
      </c>
    </row>
    <row r="347" spans="1:6" x14ac:dyDescent="0.25">
      <c r="A347" t="s">
        <v>23</v>
      </c>
      <c r="B347" t="s">
        <v>1</v>
      </c>
      <c r="C347" t="s">
        <v>120</v>
      </c>
      <c r="D347" t="s">
        <v>44</v>
      </c>
      <c r="E347" t="s">
        <v>13</v>
      </c>
      <c r="F347" s="1">
        <v>0</v>
      </c>
    </row>
    <row r="348" spans="1:6" x14ac:dyDescent="0.25">
      <c r="A348" t="s">
        <v>23</v>
      </c>
      <c r="B348" t="s">
        <v>1</v>
      </c>
      <c r="C348" t="s">
        <v>120</v>
      </c>
      <c r="D348" t="s">
        <v>44</v>
      </c>
      <c r="E348" t="s">
        <v>14</v>
      </c>
      <c r="F348" s="1">
        <v>0</v>
      </c>
    </row>
    <row r="349" spans="1:6" x14ac:dyDescent="0.25">
      <c r="A349" t="s">
        <v>23</v>
      </c>
      <c r="B349" t="s">
        <v>1</v>
      </c>
      <c r="C349" t="s">
        <v>120</v>
      </c>
      <c r="D349" t="s">
        <v>44</v>
      </c>
      <c r="E349" t="s">
        <v>15</v>
      </c>
      <c r="F349" s="1">
        <v>0</v>
      </c>
    </row>
    <row r="350" spans="1:6" x14ac:dyDescent="0.25">
      <c r="A350" t="s">
        <v>23</v>
      </c>
      <c r="B350" t="s">
        <v>1</v>
      </c>
      <c r="C350" t="s">
        <v>120</v>
      </c>
      <c r="D350" t="s">
        <v>44</v>
      </c>
      <c r="E350" t="s">
        <v>16</v>
      </c>
      <c r="F350" s="1">
        <v>0</v>
      </c>
    </row>
    <row r="351" spans="1:6" x14ac:dyDescent="0.25">
      <c r="A351" t="s">
        <v>23</v>
      </c>
      <c r="B351" t="s">
        <v>1</v>
      </c>
      <c r="C351" t="s">
        <v>120</v>
      </c>
      <c r="D351" t="s">
        <v>44</v>
      </c>
      <c r="E351" t="s">
        <v>17</v>
      </c>
      <c r="F351" s="1">
        <v>0</v>
      </c>
    </row>
    <row r="352" spans="1:6" x14ac:dyDescent="0.25">
      <c r="A352" t="s">
        <v>23</v>
      </c>
      <c r="B352" t="s">
        <v>1</v>
      </c>
      <c r="C352" t="s">
        <v>120</v>
      </c>
      <c r="D352" t="s">
        <v>45</v>
      </c>
      <c r="E352" t="s">
        <v>8</v>
      </c>
      <c r="F352" s="1">
        <v>0</v>
      </c>
    </row>
    <row r="353" spans="1:6" x14ac:dyDescent="0.25">
      <c r="A353" t="s">
        <v>23</v>
      </c>
      <c r="B353" t="s">
        <v>1</v>
      </c>
      <c r="C353" t="s">
        <v>120</v>
      </c>
      <c r="D353" t="s">
        <v>45</v>
      </c>
      <c r="E353" t="s">
        <v>9</v>
      </c>
      <c r="F353" s="1">
        <v>0</v>
      </c>
    </row>
    <row r="354" spans="1:6" x14ac:dyDescent="0.25">
      <c r="A354" t="s">
        <v>23</v>
      </c>
      <c r="B354" t="s">
        <v>1</v>
      </c>
      <c r="C354" t="s">
        <v>120</v>
      </c>
      <c r="D354" t="s">
        <v>45</v>
      </c>
      <c r="E354" t="s">
        <v>10</v>
      </c>
      <c r="F354" s="1">
        <v>0</v>
      </c>
    </row>
    <row r="355" spans="1:6" x14ac:dyDescent="0.25">
      <c r="A355" t="s">
        <v>23</v>
      </c>
      <c r="B355" t="s">
        <v>1</v>
      </c>
      <c r="C355" t="s">
        <v>120</v>
      </c>
      <c r="D355" t="s">
        <v>45</v>
      </c>
      <c r="E355" t="s">
        <v>11</v>
      </c>
      <c r="F355" s="1">
        <v>0</v>
      </c>
    </row>
    <row r="356" spans="1:6" x14ac:dyDescent="0.25">
      <c r="A356" t="s">
        <v>23</v>
      </c>
      <c r="B356" t="s">
        <v>1</v>
      </c>
      <c r="C356" t="s">
        <v>120</v>
      </c>
      <c r="D356" t="s">
        <v>45</v>
      </c>
      <c r="E356" t="s">
        <v>12</v>
      </c>
      <c r="F356" s="1">
        <v>0</v>
      </c>
    </row>
    <row r="357" spans="1:6" x14ac:dyDescent="0.25">
      <c r="A357" t="s">
        <v>23</v>
      </c>
      <c r="B357" t="s">
        <v>1</v>
      </c>
      <c r="C357" t="s">
        <v>120</v>
      </c>
      <c r="D357" t="s">
        <v>45</v>
      </c>
      <c r="E357" t="s">
        <v>13</v>
      </c>
      <c r="F357" s="1">
        <v>0</v>
      </c>
    </row>
    <row r="358" spans="1:6" x14ac:dyDescent="0.25">
      <c r="A358" t="s">
        <v>23</v>
      </c>
      <c r="B358" t="s">
        <v>1</v>
      </c>
      <c r="C358" t="s">
        <v>120</v>
      </c>
      <c r="D358" t="s">
        <v>45</v>
      </c>
      <c r="E358" t="s">
        <v>14</v>
      </c>
      <c r="F358" s="1">
        <v>0</v>
      </c>
    </row>
    <row r="359" spans="1:6" x14ac:dyDescent="0.25">
      <c r="A359" t="s">
        <v>23</v>
      </c>
      <c r="B359" t="s">
        <v>1</v>
      </c>
      <c r="C359" t="s">
        <v>120</v>
      </c>
      <c r="D359" t="s">
        <v>45</v>
      </c>
      <c r="E359" t="s">
        <v>15</v>
      </c>
      <c r="F359" s="1">
        <v>0</v>
      </c>
    </row>
    <row r="360" spans="1:6" x14ac:dyDescent="0.25">
      <c r="A360" t="s">
        <v>23</v>
      </c>
      <c r="B360" t="s">
        <v>1</v>
      </c>
      <c r="C360" t="s">
        <v>120</v>
      </c>
      <c r="D360" t="s">
        <v>45</v>
      </c>
      <c r="E360" t="s">
        <v>16</v>
      </c>
      <c r="F360" s="1">
        <v>0</v>
      </c>
    </row>
    <row r="361" spans="1:6" x14ac:dyDescent="0.25">
      <c r="A361" t="s">
        <v>23</v>
      </c>
      <c r="B361" t="s">
        <v>1</v>
      </c>
      <c r="C361" t="s">
        <v>120</v>
      </c>
      <c r="D361" t="s">
        <v>45</v>
      </c>
      <c r="E361" t="s">
        <v>17</v>
      </c>
      <c r="F361" s="1">
        <v>0</v>
      </c>
    </row>
    <row r="362" spans="1:6" x14ac:dyDescent="0.25">
      <c r="A362" t="s">
        <v>23</v>
      </c>
      <c r="B362" t="s">
        <v>1</v>
      </c>
      <c r="C362" t="s">
        <v>121</v>
      </c>
      <c r="D362" t="s">
        <v>42</v>
      </c>
      <c r="E362" t="s">
        <v>8</v>
      </c>
      <c r="F362" s="2">
        <v>5949.9170000000004</v>
      </c>
    </row>
    <row r="363" spans="1:6" x14ac:dyDescent="0.25">
      <c r="A363" t="s">
        <v>23</v>
      </c>
      <c r="B363" t="s">
        <v>1</v>
      </c>
      <c r="C363" t="s">
        <v>121</v>
      </c>
      <c r="D363" t="s">
        <v>42</v>
      </c>
      <c r="E363" t="s">
        <v>9</v>
      </c>
      <c r="F363" s="2">
        <v>15175.642</v>
      </c>
    </row>
    <row r="364" spans="1:6" x14ac:dyDescent="0.25">
      <c r="A364" t="s">
        <v>23</v>
      </c>
      <c r="B364" t="s">
        <v>1</v>
      </c>
      <c r="C364" t="s">
        <v>121</v>
      </c>
      <c r="D364" t="s">
        <v>42</v>
      </c>
      <c r="E364" t="s">
        <v>10</v>
      </c>
      <c r="F364" s="2">
        <v>8977.0609999999997</v>
      </c>
    </row>
    <row r="365" spans="1:6" x14ac:dyDescent="0.25">
      <c r="A365" t="s">
        <v>23</v>
      </c>
      <c r="B365" t="s">
        <v>1</v>
      </c>
      <c r="C365" t="s">
        <v>121</v>
      </c>
      <c r="D365" t="s">
        <v>42</v>
      </c>
      <c r="E365" t="s">
        <v>11</v>
      </c>
      <c r="F365" s="2">
        <v>16040.678</v>
      </c>
    </row>
    <row r="366" spans="1:6" x14ac:dyDescent="0.25">
      <c r="A366" t="s">
        <v>23</v>
      </c>
      <c r="B366" t="s">
        <v>1</v>
      </c>
      <c r="C366" t="s">
        <v>121</v>
      </c>
      <c r="D366" t="s">
        <v>42</v>
      </c>
      <c r="E366" t="s">
        <v>12</v>
      </c>
      <c r="F366" s="2">
        <v>8361.7090000000007</v>
      </c>
    </row>
    <row r="367" spans="1:6" x14ac:dyDescent="0.25">
      <c r="A367" t="s">
        <v>23</v>
      </c>
      <c r="B367" t="s">
        <v>1</v>
      </c>
      <c r="C367" t="s">
        <v>121</v>
      </c>
      <c r="D367" t="s">
        <v>42</v>
      </c>
      <c r="E367" t="s">
        <v>13</v>
      </c>
      <c r="F367" s="2">
        <v>15457.929</v>
      </c>
    </row>
    <row r="368" spans="1:6" x14ac:dyDescent="0.25">
      <c r="A368" t="s">
        <v>23</v>
      </c>
      <c r="B368" t="s">
        <v>1</v>
      </c>
      <c r="C368" t="s">
        <v>121</v>
      </c>
      <c r="D368" t="s">
        <v>42</v>
      </c>
      <c r="E368" t="s">
        <v>14</v>
      </c>
      <c r="F368" s="2">
        <v>20154.968000000001</v>
      </c>
    </row>
    <row r="369" spans="1:6" x14ac:dyDescent="0.25">
      <c r="A369" t="s">
        <v>23</v>
      </c>
      <c r="B369" t="s">
        <v>1</v>
      </c>
      <c r="C369" t="s">
        <v>121</v>
      </c>
      <c r="D369" t="s">
        <v>42</v>
      </c>
      <c r="E369" t="s">
        <v>15</v>
      </c>
      <c r="F369" s="2">
        <v>1897.1610000000001</v>
      </c>
    </row>
    <row r="370" spans="1:6" x14ac:dyDescent="0.25">
      <c r="A370" t="s">
        <v>23</v>
      </c>
      <c r="B370" t="s">
        <v>1</v>
      </c>
      <c r="C370" t="s">
        <v>121</v>
      </c>
      <c r="D370" t="s">
        <v>42</v>
      </c>
      <c r="E370" t="s">
        <v>16</v>
      </c>
      <c r="F370" s="2">
        <v>4369.2299999999996</v>
      </c>
    </row>
    <row r="371" spans="1:6" x14ac:dyDescent="0.25">
      <c r="A371" t="s">
        <v>23</v>
      </c>
      <c r="B371" t="s">
        <v>1</v>
      </c>
      <c r="C371" t="s">
        <v>121</v>
      </c>
      <c r="D371" t="s">
        <v>42</v>
      </c>
      <c r="E371" t="s">
        <v>17</v>
      </c>
      <c r="F371" s="2">
        <v>1639.0619999999999</v>
      </c>
    </row>
    <row r="372" spans="1:6" x14ac:dyDescent="0.25">
      <c r="A372" t="s">
        <v>23</v>
      </c>
      <c r="B372" t="s">
        <v>1</v>
      </c>
      <c r="C372" t="s">
        <v>121</v>
      </c>
      <c r="D372" t="s">
        <v>43</v>
      </c>
      <c r="E372" t="s">
        <v>8</v>
      </c>
      <c r="F372" s="2">
        <v>5.7679999999999998</v>
      </c>
    </row>
    <row r="373" spans="1:6" x14ac:dyDescent="0.25">
      <c r="A373" t="s">
        <v>23</v>
      </c>
      <c r="B373" t="s">
        <v>1</v>
      </c>
      <c r="C373" t="s">
        <v>121</v>
      </c>
      <c r="D373" t="s">
        <v>43</v>
      </c>
      <c r="E373" t="s">
        <v>9</v>
      </c>
      <c r="F373" s="2">
        <v>20019.089</v>
      </c>
    </row>
    <row r="374" spans="1:6" x14ac:dyDescent="0.25">
      <c r="A374" t="s">
        <v>23</v>
      </c>
      <c r="B374" t="s">
        <v>1</v>
      </c>
      <c r="C374" t="s">
        <v>121</v>
      </c>
      <c r="D374" t="s">
        <v>43</v>
      </c>
      <c r="E374" t="s">
        <v>10</v>
      </c>
      <c r="F374" s="2">
        <v>15378.843000000001</v>
      </c>
    </row>
    <row r="375" spans="1:6" x14ac:dyDescent="0.25">
      <c r="A375" t="s">
        <v>23</v>
      </c>
      <c r="B375" t="s">
        <v>1</v>
      </c>
      <c r="C375" t="s">
        <v>121</v>
      </c>
      <c r="D375" t="s">
        <v>43</v>
      </c>
      <c r="E375" t="s">
        <v>11</v>
      </c>
      <c r="F375" s="2">
        <v>18264.371999999999</v>
      </c>
    </row>
    <row r="376" spans="1:6" x14ac:dyDescent="0.25">
      <c r="A376" t="s">
        <v>23</v>
      </c>
      <c r="B376" t="s">
        <v>1</v>
      </c>
      <c r="C376" t="s">
        <v>121</v>
      </c>
      <c r="D376" t="s">
        <v>43</v>
      </c>
      <c r="E376" t="s">
        <v>12</v>
      </c>
      <c r="F376" s="2">
        <v>11352.459000000001</v>
      </c>
    </row>
    <row r="377" spans="1:6" x14ac:dyDescent="0.25">
      <c r="A377" t="s">
        <v>23</v>
      </c>
      <c r="B377" t="s">
        <v>1</v>
      </c>
      <c r="C377" t="s">
        <v>121</v>
      </c>
      <c r="D377" t="s">
        <v>43</v>
      </c>
      <c r="E377" t="s">
        <v>13</v>
      </c>
      <c r="F377" s="2">
        <v>9938.607</v>
      </c>
    </row>
    <row r="378" spans="1:6" x14ac:dyDescent="0.25">
      <c r="A378" t="s">
        <v>23</v>
      </c>
      <c r="B378" t="s">
        <v>1</v>
      </c>
      <c r="C378" t="s">
        <v>121</v>
      </c>
      <c r="D378" t="s">
        <v>43</v>
      </c>
      <c r="E378" t="s">
        <v>14</v>
      </c>
      <c r="F378" s="2">
        <v>14832.814</v>
      </c>
    </row>
    <row r="379" spans="1:6" x14ac:dyDescent="0.25">
      <c r="A379" t="s">
        <v>23</v>
      </c>
      <c r="B379" t="s">
        <v>1</v>
      </c>
      <c r="C379" t="s">
        <v>121</v>
      </c>
      <c r="D379" t="s">
        <v>43</v>
      </c>
      <c r="E379" t="s">
        <v>15</v>
      </c>
      <c r="F379" s="2">
        <v>600.90800000000002</v>
      </c>
    </row>
    <row r="380" spans="1:6" x14ac:dyDescent="0.25">
      <c r="A380" t="s">
        <v>23</v>
      </c>
      <c r="B380" t="s">
        <v>1</v>
      </c>
      <c r="C380" t="s">
        <v>121</v>
      </c>
      <c r="D380" t="s">
        <v>43</v>
      </c>
      <c r="E380" t="s">
        <v>16</v>
      </c>
      <c r="F380" s="2">
        <v>2192.9650000000001</v>
      </c>
    </row>
    <row r="381" spans="1:6" x14ac:dyDescent="0.25">
      <c r="A381" t="s">
        <v>23</v>
      </c>
      <c r="B381" t="s">
        <v>1</v>
      </c>
      <c r="C381" t="s">
        <v>121</v>
      </c>
      <c r="D381" t="s">
        <v>43</v>
      </c>
      <c r="E381" t="s">
        <v>17</v>
      </c>
      <c r="F381" s="1">
        <v>0</v>
      </c>
    </row>
    <row r="382" spans="1:6" x14ac:dyDescent="0.25">
      <c r="A382" t="s">
        <v>23</v>
      </c>
      <c r="B382" t="s">
        <v>1</v>
      </c>
      <c r="C382" t="s">
        <v>121</v>
      </c>
      <c r="D382" t="s">
        <v>44</v>
      </c>
      <c r="E382" t="s">
        <v>8</v>
      </c>
      <c r="F382" s="1">
        <v>0</v>
      </c>
    </row>
    <row r="383" spans="1:6" x14ac:dyDescent="0.25">
      <c r="A383" t="s">
        <v>23</v>
      </c>
      <c r="B383" t="s">
        <v>1</v>
      </c>
      <c r="C383" t="s">
        <v>121</v>
      </c>
      <c r="D383" t="s">
        <v>44</v>
      </c>
      <c r="E383" t="s">
        <v>9</v>
      </c>
      <c r="F383" s="2">
        <v>57.110999999999997</v>
      </c>
    </row>
    <row r="384" spans="1:6" x14ac:dyDescent="0.25">
      <c r="A384" t="s">
        <v>23</v>
      </c>
      <c r="B384" t="s">
        <v>1</v>
      </c>
      <c r="C384" t="s">
        <v>121</v>
      </c>
      <c r="D384" t="s">
        <v>44</v>
      </c>
      <c r="E384" t="s">
        <v>10</v>
      </c>
      <c r="F384" s="1">
        <v>0</v>
      </c>
    </row>
    <row r="385" spans="1:6" x14ac:dyDescent="0.25">
      <c r="A385" t="s">
        <v>23</v>
      </c>
      <c r="B385" t="s">
        <v>1</v>
      </c>
      <c r="C385" t="s">
        <v>121</v>
      </c>
      <c r="D385" t="s">
        <v>44</v>
      </c>
      <c r="E385" t="s">
        <v>11</v>
      </c>
      <c r="F385" s="1">
        <v>0</v>
      </c>
    </row>
    <row r="386" spans="1:6" x14ac:dyDescent="0.25">
      <c r="A386" t="s">
        <v>23</v>
      </c>
      <c r="B386" t="s">
        <v>1</v>
      </c>
      <c r="C386" t="s">
        <v>121</v>
      </c>
      <c r="D386" t="s">
        <v>44</v>
      </c>
      <c r="E386" t="s">
        <v>12</v>
      </c>
      <c r="F386" s="1">
        <v>0</v>
      </c>
    </row>
    <row r="387" spans="1:6" x14ac:dyDescent="0.25">
      <c r="A387" t="s">
        <v>23</v>
      </c>
      <c r="B387" t="s">
        <v>1</v>
      </c>
      <c r="C387" t="s">
        <v>121</v>
      </c>
      <c r="D387" t="s">
        <v>44</v>
      </c>
      <c r="E387" t="s">
        <v>13</v>
      </c>
      <c r="F387" s="1">
        <v>0</v>
      </c>
    </row>
    <row r="388" spans="1:6" x14ac:dyDescent="0.25">
      <c r="A388" t="s">
        <v>23</v>
      </c>
      <c r="B388" t="s">
        <v>1</v>
      </c>
      <c r="C388" t="s">
        <v>121</v>
      </c>
      <c r="D388" t="s">
        <v>44</v>
      </c>
      <c r="E388" t="s">
        <v>14</v>
      </c>
      <c r="F388" s="1">
        <v>0</v>
      </c>
    </row>
    <row r="389" spans="1:6" x14ac:dyDescent="0.25">
      <c r="A389" t="s">
        <v>23</v>
      </c>
      <c r="B389" t="s">
        <v>1</v>
      </c>
      <c r="C389" t="s">
        <v>121</v>
      </c>
      <c r="D389" t="s">
        <v>44</v>
      </c>
      <c r="E389" t="s">
        <v>15</v>
      </c>
      <c r="F389" s="1">
        <v>0</v>
      </c>
    </row>
    <row r="390" spans="1:6" x14ac:dyDescent="0.25">
      <c r="A390" t="s">
        <v>23</v>
      </c>
      <c r="B390" t="s">
        <v>1</v>
      </c>
      <c r="C390" t="s">
        <v>121</v>
      </c>
      <c r="D390" t="s">
        <v>44</v>
      </c>
      <c r="E390" t="s">
        <v>16</v>
      </c>
      <c r="F390" s="1">
        <v>0</v>
      </c>
    </row>
    <row r="391" spans="1:6" x14ac:dyDescent="0.25">
      <c r="A391" t="s">
        <v>23</v>
      </c>
      <c r="B391" t="s">
        <v>1</v>
      </c>
      <c r="C391" t="s">
        <v>121</v>
      </c>
      <c r="D391" t="s">
        <v>44</v>
      </c>
      <c r="E391" t="s">
        <v>17</v>
      </c>
      <c r="F391" s="1">
        <v>0</v>
      </c>
    </row>
    <row r="392" spans="1:6" x14ac:dyDescent="0.25">
      <c r="A392" t="s">
        <v>23</v>
      </c>
      <c r="B392" t="s">
        <v>1</v>
      </c>
      <c r="C392" t="s">
        <v>121</v>
      </c>
      <c r="D392" t="s">
        <v>45</v>
      </c>
      <c r="E392" t="s">
        <v>8</v>
      </c>
      <c r="F392" s="1">
        <v>0</v>
      </c>
    </row>
    <row r="393" spans="1:6" x14ac:dyDescent="0.25">
      <c r="A393" t="s">
        <v>23</v>
      </c>
      <c r="B393" t="s">
        <v>1</v>
      </c>
      <c r="C393" t="s">
        <v>121</v>
      </c>
      <c r="D393" t="s">
        <v>45</v>
      </c>
      <c r="E393" t="s">
        <v>9</v>
      </c>
      <c r="F393" s="1">
        <v>0</v>
      </c>
    </row>
    <row r="394" spans="1:6" x14ac:dyDescent="0.25">
      <c r="A394" t="s">
        <v>23</v>
      </c>
      <c r="B394" t="s">
        <v>1</v>
      </c>
      <c r="C394" t="s">
        <v>121</v>
      </c>
      <c r="D394" t="s">
        <v>45</v>
      </c>
      <c r="E394" t="s">
        <v>10</v>
      </c>
      <c r="F394" s="1">
        <v>0</v>
      </c>
    </row>
    <row r="395" spans="1:6" x14ac:dyDescent="0.25">
      <c r="A395" t="s">
        <v>23</v>
      </c>
      <c r="B395" t="s">
        <v>1</v>
      </c>
      <c r="C395" t="s">
        <v>121</v>
      </c>
      <c r="D395" t="s">
        <v>45</v>
      </c>
      <c r="E395" t="s">
        <v>11</v>
      </c>
      <c r="F395" s="1">
        <v>0</v>
      </c>
    </row>
    <row r="396" spans="1:6" x14ac:dyDescent="0.25">
      <c r="A396" t="s">
        <v>23</v>
      </c>
      <c r="B396" t="s">
        <v>1</v>
      </c>
      <c r="C396" t="s">
        <v>121</v>
      </c>
      <c r="D396" t="s">
        <v>45</v>
      </c>
      <c r="E396" t="s">
        <v>12</v>
      </c>
      <c r="F396" s="1">
        <v>0</v>
      </c>
    </row>
    <row r="397" spans="1:6" x14ac:dyDescent="0.25">
      <c r="A397" t="s">
        <v>23</v>
      </c>
      <c r="B397" t="s">
        <v>1</v>
      </c>
      <c r="C397" t="s">
        <v>121</v>
      </c>
      <c r="D397" t="s">
        <v>45</v>
      </c>
      <c r="E397" t="s">
        <v>13</v>
      </c>
      <c r="F397" s="1">
        <v>0</v>
      </c>
    </row>
    <row r="398" spans="1:6" x14ac:dyDescent="0.25">
      <c r="A398" t="s">
        <v>23</v>
      </c>
      <c r="B398" t="s">
        <v>1</v>
      </c>
      <c r="C398" t="s">
        <v>121</v>
      </c>
      <c r="D398" t="s">
        <v>45</v>
      </c>
      <c r="E398" t="s">
        <v>14</v>
      </c>
      <c r="F398" s="1">
        <v>0</v>
      </c>
    </row>
    <row r="399" spans="1:6" x14ac:dyDescent="0.25">
      <c r="A399" t="s">
        <v>23</v>
      </c>
      <c r="B399" t="s">
        <v>1</v>
      </c>
      <c r="C399" t="s">
        <v>121</v>
      </c>
      <c r="D399" t="s">
        <v>45</v>
      </c>
      <c r="E399" t="s">
        <v>15</v>
      </c>
      <c r="F399" s="1">
        <v>0</v>
      </c>
    </row>
    <row r="400" spans="1:6" x14ac:dyDescent="0.25">
      <c r="A400" t="s">
        <v>23</v>
      </c>
      <c r="B400" t="s">
        <v>1</v>
      </c>
      <c r="C400" t="s">
        <v>121</v>
      </c>
      <c r="D400" t="s">
        <v>45</v>
      </c>
      <c r="E400" t="s">
        <v>16</v>
      </c>
      <c r="F400" s="1">
        <v>0</v>
      </c>
    </row>
    <row r="401" spans="1:6" x14ac:dyDescent="0.25">
      <c r="A401" t="s">
        <v>23</v>
      </c>
      <c r="B401" t="s">
        <v>1</v>
      </c>
      <c r="C401" t="s">
        <v>121</v>
      </c>
      <c r="D401" t="s">
        <v>45</v>
      </c>
      <c r="E401" t="s">
        <v>17</v>
      </c>
      <c r="F401" s="1">
        <v>0</v>
      </c>
    </row>
    <row r="402" spans="1:6" x14ac:dyDescent="0.25">
      <c r="A402" t="s">
        <v>23</v>
      </c>
      <c r="B402" t="s">
        <v>1</v>
      </c>
      <c r="C402" t="s">
        <v>122</v>
      </c>
      <c r="D402" t="s">
        <v>42</v>
      </c>
      <c r="E402" t="s">
        <v>8</v>
      </c>
      <c r="F402" s="2">
        <v>1560.3340000000001</v>
      </c>
    </row>
    <row r="403" spans="1:6" x14ac:dyDescent="0.25">
      <c r="A403" t="s">
        <v>23</v>
      </c>
      <c r="B403" t="s">
        <v>1</v>
      </c>
      <c r="C403" t="s">
        <v>122</v>
      </c>
      <c r="D403" t="s">
        <v>42</v>
      </c>
      <c r="E403" t="s">
        <v>9</v>
      </c>
      <c r="F403" s="2">
        <v>507.97699999999998</v>
      </c>
    </row>
    <row r="404" spans="1:6" x14ac:dyDescent="0.25">
      <c r="A404" t="s">
        <v>23</v>
      </c>
      <c r="B404" t="s">
        <v>1</v>
      </c>
      <c r="C404" t="s">
        <v>122</v>
      </c>
      <c r="D404" t="s">
        <v>42</v>
      </c>
      <c r="E404" t="s">
        <v>10</v>
      </c>
      <c r="F404" s="2">
        <v>1086.8019999999999</v>
      </c>
    </row>
    <row r="405" spans="1:6" x14ac:dyDescent="0.25">
      <c r="A405" t="s">
        <v>23</v>
      </c>
      <c r="B405" t="s">
        <v>1</v>
      </c>
      <c r="C405" t="s">
        <v>122</v>
      </c>
      <c r="D405" t="s">
        <v>42</v>
      </c>
      <c r="E405" t="s">
        <v>11</v>
      </c>
      <c r="F405" s="2">
        <v>7538.79</v>
      </c>
    </row>
    <row r="406" spans="1:6" x14ac:dyDescent="0.25">
      <c r="A406" t="s">
        <v>23</v>
      </c>
      <c r="B406" t="s">
        <v>1</v>
      </c>
      <c r="C406" t="s">
        <v>122</v>
      </c>
      <c r="D406" t="s">
        <v>42</v>
      </c>
      <c r="E406" t="s">
        <v>12</v>
      </c>
      <c r="F406" s="2">
        <v>2298.875</v>
      </c>
    </row>
    <row r="407" spans="1:6" x14ac:dyDescent="0.25">
      <c r="A407" t="s">
        <v>23</v>
      </c>
      <c r="B407" t="s">
        <v>1</v>
      </c>
      <c r="C407" t="s">
        <v>122</v>
      </c>
      <c r="D407" t="s">
        <v>42</v>
      </c>
      <c r="E407" t="s">
        <v>13</v>
      </c>
      <c r="F407" s="2">
        <v>8878.1280000000006</v>
      </c>
    </row>
    <row r="408" spans="1:6" x14ac:dyDescent="0.25">
      <c r="A408" t="s">
        <v>23</v>
      </c>
      <c r="B408" t="s">
        <v>1</v>
      </c>
      <c r="C408" t="s">
        <v>122</v>
      </c>
      <c r="D408" t="s">
        <v>42</v>
      </c>
      <c r="E408" t="s">
        <v>14</v>
      </c>
      <c r="F408" s="2">
        <v>4499.9629999999997</v>
      </c>
    </row>
    <row r="409" spans="1:6" x14ac:dyDescent="0.25">
      <c r="A409" t="s">
        <v>23</v>
      </c>
      <c r="B409" t="s">
        <v>1</v>
      </c>
      <c r="C409" t="s">
        <v>122</v>
      </c>
      <c r="D409" t="s">
        <v>42</v>
      </c>
      <c r="E409" t="s">
        <v>15</v>
      </c>
      <c r="F409" s="2">
        <v>860.03899999999999</v>
      </c>
    </row>
    <row r="410" spans="1:6" x14ac:dyDescent="0.25">
      <c r="A410" t="s">
        <v>23</v>
      </c>
      <c r="B410" t="s">
        <v>1</v>
      </c>
      <c r="C410" t="s">
        <v>122</v>
      </c>
      <c r="D410" t="s">
        <v>42</v>
      </c>
      <c r="E410" t="s">
        <v>16</v>
      </c>
      <c r="F410" s="2">
        <v>499.98399999999998</v>
      </c>
    </row>
    <row r="411" spans="1:6" x14ac:dyDescent="0.25">
      <c r="A411" t="s">
        <v>23</v>
      </c>
      <c r="B411" t="s">
        <v>1</v>
      </c>
      <c r="C411" t="s">
        <v>122</v>
      </c>
      <c r="D411" t="s">
        <v>42</v>
      </c>
      <c r="E411" t="s">
        <v>17</v>
      </c>
      <c r="F411" s="2">
        <v>566.274</v>
      </c>
    </row>
    <row r="412" spans="1:6" x14ac:dyDescent="0.25">
      <c r="A412" t="s">
        <v>23</v>
      </c>
      <c r="B412" t="s">
        <v>1</v>
      </c>
      <c r="C412" t="s">
        <v>122</v>
      </c>
      <c r="D412" t="s">
        <v>43</v>
      </c>
      <c r="E412" t="s">
        <v>8</v>
      </c>
      <c r="F412" s="2">
        <v>14.358000000000001</v>
      </c>
    </row>
    <row r="413" spans="1:6" x14ac:dyDescent="0.25">
      <c r="A413" t="s">
        <v>23</v>
      </c>
      <c r="B413" t="s">
        <v>1</v>
      </c>
      <c r="C413" t="s">
        <v>122</v>
      </c>
      <c r="D413" t="s">
        <v>43</v>
      </c>
      <c r="E413" t="s">
        <v>9</v>
      </c>
      <c r="F413" s="2">
        <v>-1088.3989999999999</v>
      </c>
    </row>
    <row r="414" spans="1:6" x14ac:dyDescent="0.25">
      <c r="A414" t="s">
        <v>23</v>
      </c>
      <c r="B414" t="s">
        <v>1</v>
      </c>
      <c r="C414" t="s">
        <v>122</v>
      </c>
      <c r="D414" t="s">
        <v>43</v>
      </c>
      <c r="E414" t="s">
        <v>10</v>
      </c>
      <c r="F414" s="2">
        <v>-698.41</v>
      </c>
    </row>
    <row r="415" spans="1:6" x14ac:dyDescent="0.25">
      <c r="A415" t="s">
        <v>23</v>
      </c>
      <c r="B415" t="s">
        <v>1</v>
      </c>
      <c r="C415" t="s">
        <v>122</v>
      </c>
      <c r="D415" t="s">
        <v>43</v>
      </c>
      <c r="E415" t="s">
        <v>11</v>
      </c>
      <c r="F415" s="2">
        <v>-553.73500000000001</v>
      </c>
    </row>
    <row r="416" spans="1:6" x14ac:dyDescent="0.25">
      <c r="A416" t="s">
        <v>23</v>
      </c>
      <c r="B416" t="s">
        <v>1</v>
      </c>
      <c r="C416" t="s">
        <v>122</v>
      </c>
      <c r="D416" t="s">
        <v>43</v>
      </c>
      <c r="E416" t="s">
        <v>12</v>
      </c>
      <c r="F416" s="2">
        <v>-269.55500000000001</v>
      </c>
    </row>
    <row r="417" spans="1:6" x14ac:dyDescent="0.25">
      <c r="A417" t="s">
        <v>23</v>
      </c>
      <c r="B417" t="s">
        <v>1</v>
      </c>
      <c r="C417" t="s">
        <v>122</v>
      </c>
      <c r="D417" t="s">
        <v>43</v>
      </c>
      <c r="E417" t="s">
        <v>13</v>
      </c>
      <c r="F417" s="2">
        <v>146.75200000000001</v>
      </c>
    </row>
    <row r="418" spans="1:6" x14ac:dyDescent="0.25">
      <c r="A418" t="s">
        <v>23</v>
      </c>
      <c r="B418" t="s">
        <v>1</v>
      </c>
      <c r="C418" t="s">
        <v>122</v>
      </c>
      <c r="D418" t="s">
        <v>43</v>
      </c>
      <c r="E418" t="s">
        <v>14</v>
      </c>
      <c r="F418" s="2">
        <v>-126.956</v>
      </c>
    </row>
    <row r="419" spans="1:6" x14ac:dyDescent="0.25">
      <c r="A419" t="s">
        <v>23</v>
      </c>
      <c r="B419" t="s">
        <v>1</v>
      </c>
      <c r="C419" t="s">
        <v>122</v>
      </c>
      <c r="D419" t="s">
        <v>43</v>
      </c>
      <c r="E419" t="s">
        <v>15</v>
      </c>
      <c r="F419" s="2">
        <v>1.2</v>
      </c>
    </row>
    <row r="420" spans="1:6" x14ac:dyDescent="0.25">
      <c r="A420" t="s">
        <v>23</v>
      </c>
      <c r="B420" t="s">
        <v>1</v>
      </c>
      <c r="C420" t="s">
        <v>122</v>
      </c>
      <c r="D420" t="s">
        <v>43</v>
      </c>
      <c r="E420" t="s">
        <v>16</v>
      </c>
      <c r="F420" s="2">
        <v>687.76499999999999</v>
      </c>
    </row>
    <row r="421" spans="1:6" x14ac:dyDescent="0.25">
      <c r="A421" t="s">
        <v>23</v>
      </c>
      <c r="B421" t="s">
        <v>1</v>
      </c>
      <c r="C421" t="s">
        <v>122</v>
      </c>
      <c r="D421" t="s">
        <v>43</v>
      </c>
      <c r="E421" t="s">
        <v>17</v>
      </c>
      <c r="F421" s="2">
        <v>67.233000000000004</v>
      </c>
    </row>
    <row r="422" spans="1:6" x14ac:dyDescent="0.25">
      <c r="A422" t="s">
        <v>23</v>
      </c>
      <c r="B422" t="s">
        <v>1</v>
      </c>
      <c r="C422" t="s">
        <v>122</v>
      </c>
      <c r="D422" t="s">
        <v>44</v>
      </c>
      <c r="E422" t="s">
        <v>8</v>
      </c>
      <c r="F422" s="1">
        <v>0</v>
      </c>
    </row>
    <row r="423" spans="1:6" x14ac:dyDescent="0.25">
      <c r="A423" t="s">
        <v>23</v>
      </c>
      <c r="B423" t="s">
        <v>1</v>
      </c>
      <c r="C423" t="s">
        <v>122</v>
      </c>
      <c r="D423" t="s">
        <v>44</v>
      </c>
      <c r="E423" t="s">
        <v>9</v>
      </c>
      <c r="F423" s="2">
        <v>-57.110999999999997</v>
      </c>
    </row>
    <row r="424" spans="1:6" x14ac:dyDescent="0.25">
      <c r="A424" t="s">
        <v>23</v>
      </c>
      <c r="B424" t="s">
        <v>1</v>
      </c>
      <c r="C424" t="s">
        <v>122</v>
      </c>
      <c r="D424" t="s">
        <v>44</v>
      </c>
      <c r="E424" t="s">
        <v>10</v>
      </c>
      <c r="F424" s="1">
        <v>0</v>
      </c>
    </row>
    <row r="425" spans="1:6" x14ac:dyDescent="0.25">
      <c r="A425" t="s">
        <v>23</v>
      </c>
      <c r="B425" t="s">
        <v>1</v>
      </c>
      <c r="C425" t="s">
        <v>122</v>
      </c>
      <c r="D425" t="s">
        <v>44</v>
      </c>
      <c r="E425" t="s">
        <v>11</v>
      </c>
      <c r="F425" s="1">
        <v>0</v>
      </c>
    </row>
    <row r="426" spans="1:6" x14ac:dyDescent="0.25">
      <c r="A426" t="s">
        <v>23</v>
      </c>
      <c r="B426" t="s">
        <v>1</v>
      </c>
      <c r="C426" t="s">
        <v>122</v>
      </c>
      <c r="D426" t="s">
        <v>44</v>
      </c>
      <c r="E426" t="s">
        <v>12</v>
      </c>
      <c r="F426" s="1">
        <v>0</v>
      </c>
    </row>
    <row r="427" spans="1:6" x14ac:dyDescent="0.25">
      <c r="A427" t="s">
        <v>23</v>
      </c>
      <c r="B427" t="s">
        <v>1</v>
      </c>
      <c r="C427" t="s">
        <v>122</v>
      </c>
      <c r="D427" t="s">
        <v>44</v>
      </c>
      <c r="E427" t="s">
        <v>13</v>
      </c>
      <c r="F427" s="1">
        <v>0</v>
      </c>
    </row>
    <row r="428" spans="1:6" x14ac:dyDescent="0.25">
      <c r="A428" t="s">
        <v>23</v>
      </c>
      <c r="B428" t="s">
        <v>1</v>
      </c>
      <c r="C428" t="s">
        <v>122</v>
      </c>
      <c r="D428" t="s">
        <v>44</v>
      </c>
      <c r="E428" t="s">
        <v>14</v>
      </c>
      <c r="F428" s="1">
        <v>0</v>
      </c>
    </row>
    <row r="429" spans="1:6" x14ac:dyDescent="0.25">
      <c r="A429" t="s">
        <v>23</v>
      </c>
      <c r="B429" t="s">
        <v>1</v>
      </c>
      <c r="C429" t="s">
        <v>122</v>
      </c>
      <c r="D429" t="s">
        <v>44</v>
      </c>
      <c r="E429" t="s">
        <v>15</v>
      </c>
      <c r="F429" s="1">
        <v>0</v>
      </c>
    </row>
    <row r="430" spans="1:6" x14ac:dyDescent="0.25">
      <c r="A430" t="s">
        <v>23</v>
      </c>
      <c r="B430" t="s">
        <v>1</v>
      </c>
      <c r="C430" t="s">
        <v>122</v>
      </c>
      <c r="D430" t="s">
        <v>44</v>
      </c>
      <c r="E430" t="s">
        <v>16</v>
      </c>
      <c r="F430" s="1">
        <v>0</v>
      </c>
    </row>
    <row r="431" spans="1:6" x14ac:dyDescent="0.25">
      <c r="A431" t="s">
        <v>23</v>
      </c>
      <c r="B431" t="s">
        <v>1</v>
      </c>
      <c r="C431" t="s">
        <v>122</v>
      </c>
      <c r="D431" t="s">
        <v>44</v>
      </c>
      <c r="E431" t="s">
        <v>17</v>
      </c>
      <c r="F431" s="1">
        <v>0</v>
      </c>
    </row>
    <row r="432" spans="1:6" x14ac:dyDescent="0.25">
      <c r="A432" t="s">
        <v>23</v>
      </c>
      <c r="B432" t="s">
        <v>1</v>
      </c>
      <c r="C432" t="s">
        <v>122</v>
      </c>
      <c r="D432" t="s">
        <v>45</v>
      </c>
      <c r="E432" t="s">
        <v>8</v>
      </c>
      <c r="F432" s="1">
        <v>0</v>
      </c>
    </row>
    <row r="433" spans="1:6" x14ac:dyDescent="0.25">
      <c r="A433" t="s">
        <v>23</v>
      </c>
      <c r="B433" t="s">
        <v>1</v>
      </c>
      <c r="C433" t="s">
        <v>122</v>
      </c>
      <c r="D433" t="s">
        <v>45</v>
      </c>
      <c r="E433" t="s">
        <v>9</v>
      </c>
      <c r="F433" s="1">
        <v>0</v>
      </c>
    </row>
    <row r="434" spans="1:6" x14ac:dyDescent="0.25">
      <c r="A434" t="s">
        <v>23</v>
      </c>
      <c r="B434" t="s">
        <v>1</v>
      </c>
      <c r="C434" t="s">
        <v>122</v>
      </c>
      <c r="D434" t="s">
        <v>45</v>
      </c>
      <c r="E434" t="s">
        <v>10</v>
      </c>
      <c r="F434" s="1">
        <v>0</v>
      </c>
    </row>
    <row r="435" spans="1:6" x14ac:dyDescent="0.25">
      <c r="A435" t="s">
        <v>23</v>
      </c>
      <c r="B435" t="s">
        <v>1</v>
      </c>
      <c r="C435" t="s">
        <v>122</v>
      </c>
      <c r="D435" t="s">
        <v>45</v>
      </c>
      <c r="E435" t="s">
        <v>11</v>
      </c>
      <c r="F435" s="1">
        <v>0</v>
      </c>
    </row>
    <row r="436" spans="1:6" x14ac:dyDescent="0.25">
      <c r="A436" t="s">
        <v>23</v>
      </c>
      <c r="B436" t="s">
        <v>1</v>
      </c>
      <c r="C436" t="s">
        <v>122</v>
      </c>
      <c r="D436" t="s">
        <v>45</v>
      </c>
      <c r="E436" t="s">
        <v>12</v>
      </c>
      <c r="F436" s="1">
        <v>0</v>
      </c>
    </row>
    <row r="437" spans="1:6" x14ac:dyDescent="0.25">
      <c r="A437" t="s">
        <v>23</v>
      </c>
      <c r="B437" t="s">
        <v>1</v>
      </c>
      <c r="C437" t="s">
        <v>122</v>
      </c>
      <c r="D437" t="s">
        <v>45</v>
      </c>
      <c r="E437" t="s">
        <v>13</v>
      </c>
      <c r="F437" s="1">
        <v>0</v>
      </c>
    </row>
    <row r="438" spans="1:6" x14ac:dyDescent="0.25">
      <c r="A438" t="s">
        <v>23</v>
      </c>
      <c r="B438" t="s">
        <v>1</v>
      </c>
      <c r="C438" t="s">
        <v>122</v>
      </c>
      <c r="D438" t="s">
        <v>45</v>
      </c>
      <c r="E438" t="s">
        <v>14</v>
      </c>
      <c r="F438" s="1">
        <v>0</v>
      </c>
    </row>
    <row r="439" spans="1:6" x14ac:dyDescent="0.25">
      <c r="A439" t="s">
        <v>23</v>
      </c>
      <c r="B439" t="s">
        <v>1</v>
      </c>
      <c r="C439" t="s">
        <v>122</v>
      </c>
      <c r="D439" t="s">
        <v>45</v>
      </c>
      <c r="E439" t="s">
        <v>15</v>
      </c>
      <c r="F439" s="1">
        <v>0</v>
      </c>
    </row>
    <row r="440" spans="1:6" x14ac:dyDescent="0.25">
      <c r="A440" t="s">
        <v>23</v>
      </c>
      <c r="B440" t="s">
        <v>1</v>
      </c>
      <c r="C440" t="s">
        <v>122</v>
      </c>
      <c r="D440" t="s">
        <v>45</v>
      </c>
      <c r="E440" t="s">
        <v>16</v>
      </c>
      <c r="F440" s="1">
        <v>0</v>
      </c>
    </row>
    <row r="441" spans="1:6" x14ac:dyDescent="0.25">
      <c r="A441" t="s">
        <v>23</v>
      </c>
      <c r="B441" t="s">
        <v>1</v>
      </c>
      <c r="C441" t="s">
        <v>122</v>
      </c>
      <c r="D441" t="s">
        <v>45</v>
      </c>
      <c r="E441" t="s">
        <v>17</v>
      </c>
      <c r="F441" s="1">
        <v>0</v>
      </c>
    </row>
    <row r="442" spans="1:6" x14ac:dyDescent="0.25">
      <c r="A442" t="s">
        <v>23</v>
      </c>
      <c r="B442" t="s">
        <v>1</v>
      </c>
      <c r="C442" t="s">
        <v>123</v>
      </c>
      <c r="D442" t="s">
        <v>42</v>
      </c>
      <c r="E442" t="s">
        <v>8</v>
      </c>
      <c r="F442" s="2">
        <v>-1620.8230000000001</v>
      </c>
    </row>
    <row r="443" spans="1:6" x14ac:dyDescent="0.25">
      <c r="A443" t="s">
        <v>23</v>
      </c>
      <c r="B443" t="s">
        <v>1</v>
      </c>
      <c r="C443" t="s">
        <v>123</v>
      </c>
      <c r="D443" t="s">
        <v>42</v>
      </c>
      <c r="E443" t="s">
        <v>9</v>
      </c>
      <c r="F443" s="2">
        <v>-1733.712</v>
      </c>
    </row>
    <row r="444" spans="1:6" x14ac:dyDescent="0.25">
      <c r="A444" t="s">
        <v>23</v>
      </c>
      <c r="B444" t="s">
        <v>1</v>
      </c>
      <c r="C444" t="s">
        <v>123</v>
      </c>
      <c r="D444" t="s">
        <v>42</v>
      </c>
      <c r="E444" t="s">
        <v>10</v>
      </c>
      <c r="F444" s="2">
        <v>-1187.1880000000001</v>
      </c>
    </row>
    <row r="445" spans="1:6" x14ac:dyDescent="0.25">
      <c r="A445" t="s">
        <v>23</v>
      </c>
      <c r="B445" t="s">
        <v>1</v>
      </c>
      <c r="C445" t="s">
        <v>123</v>
      </c>
      <c r="D445" t="s">
        <v>42</v>
      </c>
      <c r="E445" t="s">
        <v>11</v>
      </c>
      <c r="F445" s="2">
        <v>-405.97</v>
      </c>
    </row>
    <row r="446" spans="1:6" x14ac:dyDescent="0.25">
      <c r="A446" t="s">
        <v>23</v>
      </c>
      <c r="B446" t="s">
        <v>1</v>
      </c>
      <c r="C446" t="s">
        <v>123</v>
      </c>
      <c r="D446" t="s">
        <v>42</v>
      </c>
      <c r="E446" t="s">
        <v>12</v>
      </c>
      <c r="F446" s="2">
        <v>-936.601</v>
      </c>
    </row>
    <row r="447" spans="1:6" x14ac:dyDescent="0.25">
      <c r="A447" t="s">
        <v>23</v>
      </c>
      <c r="B447" t="s">
        <v>1</v>
      </c>
      <c r="C447" t="s">
        <v>123</v>
      </c>
      <c r="D447" t="s">
        <v>42</v>
      </c>
      <c r="E447" t="s">
        <v>13</v>
      </c>
      <c r="F447" s="2">
        <v>-792.35199999999998</v>
      </c>
    </row>
    <row r="448" spans="1:6" x14ac:dyDescent="0.25">
      <c r="A448" t="s">
        <v>23</v>
      </c>
      <c r="B448" t="s">
        <v>1</v>
      </c>
      <c r="C448" t="s">
        <v>123</v>
      </c>
      <c r="D448" t="s">
        <v>42</v>
      </c>
      <c r="E448" t="s">
        <v>14</v>
      </c>
      <c r="F448" s="2">
        <v>-1820.018</v>
      </c>
    </row>
    <row r="449" spans="1:6" x14ac:dyDescent="0.25">
      <c r="A449" t="s">
        <v>23</v>
      </c>
      <c r="B449" t="s">
        <v>1</v>
      </c>
      <c r="C449" t="s">
        <v>123</v>
      </c>
      <c r="D449" t="s">
        <v>42</v>
      </c>
      <c r="E449" t="s">
        <v>15</v>
      </c>
      <c r="F449" s="2">
        <v>-351.43700000000001</v>
      </c>
    </row>
    <row r="450" spans="1:6" x14ac:dyDescent="0.25">
      <c r="A450" t="s">
        <v>23</v>
      </c>
      <c r="B450" t="s">
        <v>1</v>
      </c>
      <c r="C450" t="s">
        <v>123</v>
      </c>
      <c r="D450" t="s">
        <v>42</v>
      </c>
      <c r="E450" t="s">
        <v>16</v>
      </c>
      <c r="F450" s="2">
        <v>-514.70699999999999</v>
      </c>
    </row>
    <row r="451" spans="1:6" x14ac:dyDescent="0.25">
      <c r="A451" t="s">
        <v>23</v>
      </c>
      <c r="B451" t="s">
        <v>1</v>
      </c>
      <c r="C451" t="s">
        <v>123</v>
      </c>
      <c r="D451" t="s">
        <v>42</v>
      </c>
      <c r="E451" t="s">
        <v>17</v>
      </c>
      <c r="F451" s="2">
        <v>-228.172</v>
      </c>
    </row>
    <row r="452" spans="1:6" x14ac:dyDescent="0.25">
      <c r="A452" t="s">
        <v>23</v>
      </c>
      <c r="B452" t="s">
        <v>1</v>
      </c>
      <c r="C452" t="s">
        <v>123</v>
      </c>
      <c r="D452" t="s">
        <v>43</v>
      </c>
      <c r="E452" t="s">
        <v>8</v>
      </c>
      <c r="F452" s="1">
        <v>0</v>
      </c>
    </row>
    <row r="453" spans="1:6" x14ac:dyDescent="0.25">
      <c r="A453" t="s">
        <v>23</v>
      </c>
      <c r="B453" t="s">
        <v>1</v>
      </c>
      <c r="C453" t="s">
        <v>123</v>
      </c>
      <c r="D453" t="s">
        <v>43</v>
      </c>
      <c r="E453" t="s">
        <v>9</v>
      </c>
      <c r="F453" s="2">
        <v>-1010.934</v>
      </c>
    </row>
    <row r="454" spans="1:6" x14ac:dyDescent="0.25">
      <c r="A454" t="s">
        <v>23</v>
      </c>
      <c r="B454" t="s">
        <v>1</v>
      </c>
      <c r="C454" t="s">
        <v>123</v>
      </c>
      <c r="D454" t="s">
        <v>43</v>
      </c>
      <c r="E454" t="s">
        <v>10</v>
      </c>
      <c r="F454" s="2">
        <v>-625.30100000000004</v>
      </c>
    </row>
    <row r="455" spans="1:6" x14ac:dyDescent="0.25">
      <c r="A455" t="s">
        <v>23</v>
      </c>
      <c r="B455" t="s">
        <v>1</v>
      </c>
      <c r="C455" t="s">
        <v>123</v>
      </c>
      <c r="D455" t="s">
        <v>43</v>
      </c>
      <c r="E455" t="s">
        <v>11</v>
      </c>
      <c r="F455" s="2">
        <v>-483.50799999999998</v>
      </c>
    </row>
    <row r="456" spans="1:6" x14ac:dyDescent="0.25">
      <c r="A456" t="s">
        <v>23</v>
      </c>
      <c r="B456" t="s">
        <v>1</v>
      </c>
      <c r="C456" t="s">
        <v>123</v>
      </c>
      <c r="D456" t="s">
        <v>43</v>
      </c>
      <c r="E456" t="s">
        <v>12</v>
      </c>
      <c r="F456" s="2">
        <v>-242.51400000000001</v>
      </c>
    </row>
    <row r="457" spans="1:6" x14ac:dyDescent="0.25">
      <c r="A457" t="s">
        <v>23</v>
      </c>
      <c r="B457" t="s">
        <v>1</v>
      </c>
      <c r="C457" t="s">
        <v>123</v>
      </c>
      <c r="D457" t="s">
        <v>43</v>
      </c>
      <c r="E457" t="s">
        <v>13</v>
      </c>
      <c r="F457" s="2">
        <v>-74.52</v>
      </c>
    </row>
    <row r="458" spans="1:6" x14ac:dyDescent="0.25">
      <c r="A458" t="s">
        <v>23</v>
      </c>
      <c r="B458" t="s">
        <v>1</v>
      </c>
      <c r="C458" t="s">
        <v>123</v>
      </c>
      <c r="D458" t="s">
        <v>43</v>
      </c>
      <c r="E458" t="s">
        <v>14</v>
      </c>
      <c r="F458" s="2">
        <v>-108.754</v>
      </c>
    </row>
    <row r="459" spans="1:6" x14ac:dyDescent="0.25">
      <c r="A459" t="s">
        <v>23</v>
      </c>
      <c r="B459" t="s">
        <v>1</v>
      </c>
      <c r="C459" t="s">
        <v>123</v>
      </c>
      <c r="D459" t="s">
        <v>43</v>
      </c>
      <c r="E459" t="s">
        <v>15</v>
      </c>
      <c r="F459" s="2">
        <v>-261.92200000000003</v>
      </c>
    </row>
    <row r="460" spans="1:6" x14ac:dyDescent="0.25">
      <c r="A460" t="s">
        <v>23</v>
      </c>
      <c r="B460" t="s">
        <v>1</v>
      </c>
      <c r="C460" t="s">
        <v>123</v>
      </c>
      <c r="D460" t="s">
        <v>43</v>
      </c>
      <c r="E460" t="s">
        <v>16</v>
      </c>
      <c r="F460" s="2">
        <v>-345.46100000000001</v>
      </c>
    </row>
    <row r="461" spans="1:6" x14ac:dyDescent="0.25">
      <c r="A461" t="s">
        <v>23</v>
      </c>
      <c r="B461" t="s">
        <v>1</v>
      </c>
      <c r="C461" t="s">
        <v>123</v>
      </c>
      <c r="D461" t="s">
        <v>43</v>
      </c>
      <c r="E461" t="s">
        <v>17</v>
      </c>
      <c r="F461" s="2">
        <v>-195.65899999999999</v>
      </c>
    </row>
    <row r="462" spans="1:6" x14ac:dyDescent="0.25">
      <c r="A462" t="s">
        <v>23</v>
      </c>
      <c r="B462" t="s">
        <v>1</v>
      </c>
      <c r="C462" t="s">
        <v>123</v>
      </c>
      <c r="D462" t="s">
        <v>44</v>
      </c>
      <c r="E462" t="s">
        <v>8</v>
      </c>
      <c r="F462" s="1">
        <v>0</v>
      </c>
    </row>
    <row r="463" spans="1:6" x14ac:dyDescent="0.25">
      <c r="A463" t="s">
        <v>23</v>
      </c>
      <c r="B463" t="s">
        <v>1</v>
      </c>
      <c r="C463" t="s">
        <v>123</v>
      </c>
      <c r="D463" t="s">
        <v>44</v>
      </c>
      <c r="E463" t="s">
        <v>9</v>
      </c>
      <c r="F463" s="1">
        <v>0</v>
      </c>
    </row>
    <row r="464" spans="1:6" x14ac:dyDescent="0.25">
      <c r="A464" t="s">
        <v>23</v>
      </c>
      <c r="B464" t="s">
        <v>1</v>
      </c>
      <c r="C464" t="s">
        <v>123</v>
      </c>
      <c r="D464" t="s">
        <v>44</v>
      </c>
      <c r="E464" t="s">
        <v>10</v>
      </c>
      <c r="F464" s="1">
        <v>0</v>
      </c>
    </row>
    <row r="465" spans="1:6" x14ac:dyDescent="0.25">
      <c r="A465" t="s">
        <v>23</v>
      </c>
      <c r="B465" t="s">
        <v>1</v>
      </c>
      <c r="C465" t="s">
        <v>123</v>
      </c>
      <c r="D465" t="s">
        <v>44</v>
      </c>
      <c r="E465" t="s">
        <v>11</v>
      </c>
      <c r="F465" s="1">
        <v>0</v>
      </c>
    </row>
    <row r="466" spans="1:6" x14ac:dyDescent="0.25">
      <c r="A466" t="s">
        <v>23</v>
      </c>
      <c r="B466" t="s">
        <v>1</v>
      </c>
      <c r="C466" t="s">
        <v>123</v>
      </c>
      <c r="D466" t="s">
        <v>44</v>
      </c>
      <c r="E466" t="s">
        <v>12</v>
      </c>
      <c r="F466" s="1">
        <v>0</v>
      </c>
    </row>
    <row r="467" spans="1:6" x14ac:dyDescent="0.25">
      <c r="A467" t="s">
        <v>23</v>
      </c>
      <c r="B467" t="s">
        <v>1</v>
      </c>
      <c r="C467" t="s">
        <v>123</v>
      </c>
      <c r="D467" t="s">
        <v>44</v>
      </c>
      <c r="E467" t="s">
        <v>13</v>
      </c>
      <c r="F467" s="1">
        <v>0</v>
      </c>
    </row>
    <row r="468" spans="1:6" x14ac:dyDescent="0.25">
      <c r="A468" t="s">
        <v>23</v>
      </c>
      <c r="B468" t="s">
        <v>1</v>
      </c>
      <c r="C468" t="s">
        <v>123</v>
      </c>
      <c r="D468" t="s">
        <v>44</v>
      </c>
      <c r="E468" t="s">
        <v>14</v>
      </c>
      <c r="F468" s="1">
        <v>0</v>
      </c>
    </row>
    <row r="469" spans="1:6" x14ac:dyDescent="0.25">
      <c r="A469" t="s">
        <v>23</v>
      </c>
      <c r="B469" t="s">
        <v>1</v>
      </c>
      <c r="C469" t="s">
        <v>123</v>
      </c>
      <c r="D469" t="s">
        <v>44</v>
      </c>
      <c r="E469" t="s">
        <v>15</v>
      </c>
      <c r="F469" s="1">
        <v>0</v>
      </c>
    </row>
    <row r="470" spans="1:6" x14ac:dyDescent="0.25">
      <c r="A470" t="s">
        <v>23</v>
      </c>
      <c r="B470" t="s">
        <v>1</v>
      </c>
      <c r="C470" t="s">
        <v>123</v>
      </c>
      <c r="D470" t="s">
        <v>44</v>
      </c>
      <c r="E470" t="s">
        <v>16</v>
      </c>
      <c r="F470" s="1">
        <v>0</v>
      </c>
    </row>
    <row r="471" spans="1:6" x14ac:dyDescent="0.25">
      <c r="A471" t="s">
        <v>23</v>
      </c>
      <c r="B471" t="s">
        <v>1</v>
      </c>
      <c r="C471" t="s">
        <v>123</v>
      </c>
      <c r="D471" t="s">
        <v>44</v>
      </c>
      <c r="E471" t="s">
        <v>17</v>
      </c>
      <c r="F471" s="1">
        <v>0</v>
      </c>
    </row>
    <row r="472" spans="1:6" x14ac:dyDescent="0.25">
      <c r="A472" t="s">
        <v>23</v>
      </c>
      <c r="B472" t="s">
        <v>1</v>
      </c>
      <c r="C472" t="s">
        <v>123</v>
      </c>
      <c r="D472" t="s">
        <v>45</v>
      </c>
      <c r="E472" t="s">
        <v>8</v>
      </c>
      <c r="F472" s="1">
        <v>0</v>
      </c>
    </row>
    <row r="473" spans="1:6" x14ac:dyDescent="0.25">
      <c r="A473" t="s">
        <v>23</v>
      </c>
      <c r="B473" t="s">
        <v>1</v>
      </c>
      <c r="C473" t="s">
        <v>123</v>
      </c>
      <c r="D473" t="s">
        <v>45</v>
      </c>
      <c r="E473" t="s">
        <v>9</v>
      </c>
      <c r="F473" s="1">
        <v>0</v>
      </c>
    </row>
    <row r="474" spans="1:6" x14ac:dyDescent="0.25">
      <c r="A474" t="s">
        <v>23</v>
      </c>
      <c r="B474" t="s">
        <v>1</v>
      </c>
      <c r="C474" t="s">
        <v>123</v>
      </c>
      <c r="D474" t="s">
        <v>45</v>
      </c>
      <c r="E474" t="s">
        <v>10</v>
      </c>
      <c r="F474" s="1">
        <v>0</v>
      </c>
    </row>
    <row r="475" spans="1:6" x14ac:dyDescent="0.25">
      <c r="A475" t="s">
        <v>23</v>
      </c>
      <c r="B475" t="s">
        <v>1</v>
      </c>
      <c r="C475" t="s">
        <v>123</v>
      </c>
      <c r="D475" t="s">
        <v>45</v>
      </c>
      <c r="E475" t="s">
        <v>11</v>
      </c>
      <c r="F475" s="1">
        <v>0</v>
      </c>
    </row>
    <row r="476" spans="1:6" x14ac:dyDescent="0.25">
      <c r="A476" t="s">
        <v>23</v>
      </c>
      <c r="B476" t="s">
        <v>1</v>
      </c>
      <c r="C476" t="s">
        <v>123</v>
      </c>
      <c r="D476" t="s">
        <v>45</v>
      </c>
      <c r="E476" t="s">
        <v>12</v>
      </c>
      <c r="F476" s="1">
        <v>0</v>
      </c>
    </row>
    <row r="477" spans="1:6" x14ac:dyDescent="0.25">
      <c r="A477" t="s">
        <v>23</v>
      </c>
      <c r="B477" t="s">
        <v>1</v>
      </c>
      <c r="C477" t="s">
        <v>123</v>
      </c>
      <c r="D477" t="s">
        <v>45</v>
      </c>
      <c r="E477" t="s">
        <v>13</v>
      </c>
      <c r="F477" s="1">
        <v>0</v>
      </c>
    </row>
    <row r="478" spans="1:6" x14ac:dyDescent="0.25">
      <c r="A478" t="s">
        <v>23</v>
      </c>
      <c r="B478" t="s">
        <v>1</v>
      </c>
      <c r="C478" t="s">
        <v>123</v>
      </c>
      <c r="D478" t="s">
        <v>45</v>
      </c>
      <c r="E478" t="s">
        <v>14</v>
      </c>
      <c r="F478" s="1">
        <v>0</v>
      </c>
    </row>
    <row r="479" spans="1:6" x14ac:dyDescent="0.25">
      <c r="A479" t="s">
        <v>23</v>
      </c>
      <c r="B479" t="s">
        <v>1</v>
      </c>
      <c r="C479" t="s">
        <v>123</v>
      </c>
      <c r="D479" t="s">
        <v>45</v>
      </c>
      <c r="E479" t="s">
        <v>15</v>
      </c>
      <c r="F479" s="1">
        <v>0</v>
      </c>
    </row>
    <row r="480" spans="1:6" x14ac:dyDescent="0.25">
      <c r="A480" t="s">
        <v>23</v>
      </c>
      <c r="B480" t="s">
        <v>1</v>
      </c>
      <c r="C480" t="s">
        <v>123</v>
      </c>
      <c r="D480" t="s">
        <v>45</v>
      </c>
      <c r="E480" t="s">
        <v>16</v>
      </c>
      <c r="F480" s="1">
        <v>0</v>
      </c>
    </row>
    <row r="481" spans="1:6" x14ac:dyDescent="0.25">
      <c r="A481" t="s">
        <v>23</v>
      </c>
      <c r="B481" t="s">
        <v>1</v>
      </c>
      <c r="C481" t="s">
        <v>123</v>
      </c>
      <c r="D481" t="s">
        <v>45</v>
      </c>
      <c r="E481" t="s">
        <v>17</v>
      </c>
      <c r="F481" s="1">
        <v>0</v>
      </c>
    </row>
    <row r="482" spans="1:6" x14ac:dyDescent="0.25">
      <c r="A482" t="s">
        <v>24</v>
      </c>
      <c r="B482" t="s">
        <v>1</v>
      </c>
      <c r="C482" t="s">
        <v>120</v>
      </c>
      <c r="D482" t="s">
        <v>42</v>
      </c>
      <c r="E482" t="s">
        <v>8</v>
      </c>
      <c r="F482" s="2">
        <v>27145.237000000001</v>
      </c>
    </row>
    <row r="483" spans="1:6" x14ac:dyDescent="0.25">
      <c r="A483" t="s">
        <v>24</v>
      </c>
      <c r="B483" t="s">
        <v>1</v>
      </c>
      <c r="C483" t="s">
        <v>120</v>
      </c>
      <c r="D483" t="s">
        <v>42</v>
      </c>
      <c r="E483" t="s">
        <v>9</v>
      </c>
      <c r="F483" s="2">
        <v>49301.034</v>
      </c>
    </row>
    <row r="484" spans="1:6" x14ac:dyDescent="0.25">
      <c r="A484" t="s">
        <v>24</v>
      </c>
      <c r="B484" t="s">
        <v>1</v>
      </c>
      <c r="C484" t="s">
        <v>120</v>
      </c>
      <c r="D484" t="s">
        <v>42</v>
      </c>
      <c r="E484" t="s">
        <v>10</v>
      </c>
      <c r="F484" s="2">
        <v>34502.273999999998</v>
      </c>
    </row>
    <row r="485" spans="1:6" x14ac:dyDescent="0.25">
      <c r="A485" t="s">
        <v>24</v>
      </c>
      <c r="B485" t="s">
        <v>1</v>
      </c>
      <c r="C485" t="s">
        <v>120</v>
      </c>
      <c r="D485" t="s">
        <v>42</v>
      </c>
      <c r="E485" t="s">
        <v>11</v>
      </c>
      <c r="F485" s="2">
        <v>59849.341999999997</v>
      </c>
    </row>
    <row r="486" spans="1:6" x14ac:dyDescent="0.25">
      <c r="A486" t="s">
        <v>24</v>
      </c>
      <c r="B486" t="s">
        <v>1</v>
      </c>
      <c r="C486" t="s">
        <v>120</v>
      </c>
      <c r="D486" t="s">
        <v>42</v>
      </c>
      <c r="E486" t="s">
        <v>12</v>
      </c>
      <c r="F486" s="2">
        <v>26959.416000000001</v>
      </c>
    </row>
    <row r="487" spans="1:6" x14ac:dyDescent="0.25">
      <c r="A487" t="s">
        <v>24</v>
      </c>
      <c r="B487" t="s">
        <v>1</v>
      </c>
      <c r="C487" t="s">
        <v>120</v>
      </c>
      <c r="D487" t="s">
        <v>42</v>
      </c>
      <c r="E487" t="s">
        <v>13</v>
      </c>
      <c r="F487" s="2">
        <v>32181.333999999999</v>
      </c>
    </row>
    <row r="488" spans="1:6" x14ac:dyDescent="0.25">
      <c r="A488" t="s">
        <v>24</v>
      </c>
      <c r="B488" t="s">
        <v>1</v>
      </c>
      <c r="C488" t="s">
        <v>120</v>
      </c>
      <c r="D488" t="s">
        <v>42</v>
      </c>
      <c r="E488" t="s">
        <v>14</v>
      </c>
      <c r="F488" s="2">
        <v>55721.536999999997</v>
      </c>
    </row>
    <row r="489" spans="1:6" x14ac:dyDescent="0.25">
      <c r="A489" t="s">
        <v>24</v>
      </c>
      <c r="B489" t="s">
        <v>1</v>
      </c>
      <c r="C489" t="s">
        <v>120</v>
      </c>
      <c r="D489" t="s">
        <v>42</v>
      </c>
      <c r="E489" t="s">
        <v>15</v>
      </c>
      <c r="F489" s="2">
        <v>15932.427</v>
      </c>
    </row>
    <row r="490" spans="1:6" x14ac:dyDescent="0.25">
      <c r="A490" t="s">
        <v>24</v>
      </c>
      <c r="B490" t="s">
        <v>1</v>
      </c>
      <c r="C490" t="s">
        <v>120</v>
      </c>
      <c r="D490" t="s">
        <v>42</v>
      </c>
      <c r="E490" t="s">
        <v>16</v>
      </c>
      <c r="F490" s="2">
        <v>15043.27</v>
      </c>
    </row>
    <row r="491" spans="1:6" x14ac:dyDescent="0.25">
      <c r="A491" t="s">
        <v>24</v>
      </c>
      <c r="B491" t="s">
        <v>1</v>
      </c>
      <c r="C491" t="s">
        <v>120</v>
      </c>
      <c r="D491" t="s">
        <v>42</v>
      </c>
      <c r="E491" t="s">
        <v>17</v>
      </c>
      <c r="F491" s="2">
        <v>9509.4259999999995</v>
      </c>
    </row>
    <row r="492" spans="1:6" x14ac:dyDescent="0.25">
      <c r="A492" t="s">
        <v>24</v>
      </c>
      <c r="B492" t="s">
        <v>1</v>
      </c>
      <c r="C492" t="s">
        <v>120</v>
      </c>
      <c r="D492" t="s">
        <v>43</v>
      </c>
      <c r="E492" t="s">
        <v>8</v>
      </c>
      <c r="F492" s="1">
        <v>0</v>
      </c>
    </row>
    <row r="493" spans="1:6" x14ac:dyDescent="0.25">
      <c r="A493" t="s">
        <v>24</v>
      </c>
      <c r="B493" t="s">
        <v>1</v>
      </c>
      <c r="C493" t="s">
        <v>120</v>
      </c>
      <c r="D493" t="s">
        <v>43</v>
      </c>
      <c r="E493" t="s">
        <v>9</v>
      </c>
      <c r="F493" s="2">
        <v>678.495</v>
      </c>
    </row>
    <row r="494" spans="1:6" x14ac:dyDescent="0.25">
      <c r="A494" t="s">
        <v>24</v>
      </c>
      <c r="B494" t="s">
        <v>1</v>
      </c>
      <c r="C494" t="s">
        <v>120</v>
      </c>
      <c r="D494" t="s">
        <v>43</v>
      </c>
      <c r="E494" t="s">
        <v>10</v>
      </c>
      <c r="F494" s="2">
        <v>4.34</v>
      </c>
    </row>
    <row r="495" spans="1:6" x14ac:dyDescent="0.25">
      <c r="A495" t="s">
        <v>24</v>
      </c>
      <c r="B495" t="s">
        <v>1</v>
      </c>
      <c r="C495" t="s">
        <v>120</v>
      </c>
      <c r="D495" t="s">
        <v>43</v>
      </c>
      <c r="E495" t="s">
        <v>11</v>
      </c>
      <c r="F495" s="2">
        <v>801.92499999999995</v>
      </c>
    </row>
    <row r="496" spans="1:6" x14ac:dyDescent="0.25">
      <c r="A496" t="s">
        <v>24</v>
      </c>
      <c r="B496" t="s">
        <v>1</v>
      </c>
      <c r="C496" t="s">
        <v>120</v>
      </c>
      <c r="D496" t="s">
        <v>43</v>
      </c>
      <c r="E496" t="s">
        <v>12</v>
      </c>
      <c r="F496" s="1">
        <v>0</v>
      </c>
    </row>
    <row r="497" spans="1:6" x14ac:dyDescent="0.25">
      <c r="A497" t="s">
        <v>24</v>
      </c>
      <c r="B497" t="s">
        <v>1</v>
      </c>
      <c r="C497" t="s">
        <v>120</v>
      </c>
      <c r="D497" t="s">
        <v>43</v>
      </c>
      <c r="E497" t="s">
        <v>13</v>
      </c>
      <c r="F497" s="2">
        <v>425.18099999999998</v>
      </c>
    </row>
    <row r="498" spans="1:6" x14ac:dyDescent="0.25">
      <c r="A498" t="s">
        <v>24</v>
      </c>
      <c r="B498" t="s">
        <v>1</v>
      </c>
      <c r="C498" t="s">
        <v>120</v>
      </c>
      <c r="D498" t="s">
        <v>43</v>
      </c>
      <c r="E498" t="s">
        <v>14</v>
      </c>
      <c r="F498" s="2">
        <v>1407.72</v>
      </c>
    </row>
    <row r="499" spans="1:6" x14ac:dyDescent="0.25">
      <c r="A499" t="s">
        <v>24</v>
      </c>
      <c r="B499" t="s">
        <v>1</v>
      </c>
      <c r="C499" t="s">
        <v>120</v>
      </c>
      <c r="D499" t="s">
        <v>43</v>
      </c>
      <c r="E499" t="s">
        <v>15</v>
      </c>
      <c r="F499" s="1">
        <v>0</v>
      </c>
    </row>
    <row r="500" spans="1:6" x14ac:dyDescent="0.25">
      <c r="A500" t="s">
        <v>24</v>
      </c>
      <c r="B500" t="s">
        <v>1</v>
      </c>
      <c r="C500" t="s">
        <v>120</v>
      </c>
      <c r="D500" t="s">
        <v>43</v>
      </c>
      <c r="E500" t="s">
        <v>16</v>
      </c>
      <c r="F500" s="1">
        <v>0</v>
      </c>
    </row>
    <row r="501" spans="1:6" x14ac:dyDescent="0.25">
      <c r="A501" t="s">
        <v>24</v>
      </c>
      <c r="B501" t="s">
        <v>1</v>
      </c>
      <c r="C501" t="s">
        <v>120</v>
      </c>
      <c r="D501" t="s">
        <v>43</v>
      </c>
      <c r="E501" t="s">
        <v>17</v>
      </c>
      <c r="F501" s="2">
        <v>1319.4559999999999</v>
      </c>
    </row>
    <row r="502" spans="1:6" x14ac:dyDescent="0.25">
      <c r="A502" t="s">
        <v>24</v>
      </c>
      <c r="B502" t="s">
        <v>1</v>
      </c>
      <c r="C502" t="s">
        <v>120</v>
      </c>
      <c r="D502" t="s">
        <v>44</v>
      </c>
      <c r="E502" t="s">
        <v>8</v>
      </c>
      <c r="F502" s="1">
        <v>0</v>
      </c>
    </row>
    <row r="503" spans="1:6" x14ac:dyDescent="0.25">
      <c r="A503" t="s">
        <v>24</v>
      </c>
      <c r="B503" t="s">
        <v>1</v>
      </c>
      <c r="C503" t="s">
        <v>120</v>
      </c>
      <c r="D503" t="s">
        <v>44</v>
      </c>
      <c r="E503" t="s">
        <v>9</v>
      </c>
      <c r="F503" s="1">
        <v>0</v>
      </c>
    </row>
    <row r="504" spans="1:6" x14ac:dyDescent="0.25">
      <c r="A504" t="s">
        <v>24</v>
      </c>
      <c r="B504" t="s">
        <v>1</v>
      </c>
      <c r="C504" t="s">
        <v>120</v>
      </c>
      <c r="D504" t="s">
        <v>44</v>
      </c>
      <c r="E504" t="s">
        <v>10</v>
      </c>
      <c r="F504" s="1">
        <v>0</v>
      </c>
    </row>
    <row r="505" spans="1:6" x14ac:dyDescent="0.25">
      <c r="A505" t="s">
        <v>24</v>
      </c>
      <c r="B505" t="s">
        <v>1</v>
      </c>
      <c r="C505" t="s">
        <v>120</v>
      </c>
      <c r="D505" t="s">
        <v>44</v>
      </c>
      <c r="E505" t="s">
        <v>11</v>
      </c>
      <c r="F505" s="1">
        <v>0</v>
      </c>
    </row>
    <row r="506" spans="1:6" x14ac:dyDescent="0.25">
      <c r="A506" t="s">
        <v>24</v>
      </c>
      <c r="B506" t="s">
        <v>1</v>
      </c>
      <c r="C506" t="s">
        <v>120</v>
      </c>
      <c r="D506" t="s">
        <v>44</v>
      </c>
      <c r="E506" t="s">
        <v>12</v>
      </c>
      <c r="F506" s="1">
        <v>0</v>
      </c>
    </row>
    <row r="507" spans="1:6" x14ac:dyDescent="0.25">
      <c r="A507" t="s">
        <v>24</v>
      </c>
      <c r="B507" t="s">
        <v>1</v>
      </c>
      <c r="C507" t="s">
        <v>120</v>
      </c>
      <c r="D507" t="s">
        <v>44</v>
      </c>
      <c r="E507" t="s">
        <v>13</v>
      </c>
      <c r="F507" s="1">
        <v>0</v>
      </c>
    </row>
    <row r="508" spans="1:6" x14ac:dyDescent="0.25">
      <c r="A508" t="s">
        <v>24</v>
      </c>
      <c r="B508" t="s">
        <v>1</v>
      </c>
      <c r="C508" t="s">
        <v>120</v>
      </c>
      <c r="D508" t="s">
        <v>44</v>
      </c>
      <c r="E508" t="s">
        <v>14</v>
      </c>
      <c r="F508" s="1">
        <v>0</v>
      </c>
    </row>
    <row r="509" spans="1:6" x14ac:dyDescent="0.25">
      <c r="A509" t="s">
        <v>24</v>
      </c>
      <c r="B509" t="s">
        <v>1</v>
      </c>
      <c r="C509" t="s">
        <v>120</v>
      </c>
      <c r="D509" t="s">
        <v>44</v>
      </c>
      <c r="E509" t="s">
        <v>15</v>
      </c>
      <c r="F509" s="1">
        <v>0</v>
      </c>
    </row>
    <row r="510" spans="1:6" x14ac:dyDescent="0.25">
      <c r="A510" t="s">
        <v>24</v>
      </c>
      <c r="B510" t="s">
        <v>1</v>
      </c>
      <c r="C510" t="s">
        <v>120</v>
      </c>
      <c r="D510" t="s">
        <v>44</v>
      </c>
      <c r="E510" t="s">
        <v>16</v>
      </c>
      <c r="F510" s="1">
        <v>0</v>
      </c>
    </row>
    <row r="511" spans="1:6" x14ac:dyDescent="0.25">
      <c r="A511" t="s">
        <v>24</v>
      </c>
      <c r="B511" t="s">
        <v>1</v>
      </c>
      <c r="C511" t="s">
        <v>120</v>
      </c>
      <c r="D511" t="s">
        <v>44</v>
      </c>
      <c r="E511" t="s">
        <v>17</v>
      </c>
      <c r="F511" s="1">
        <v>0</v>
      </c>
    </row>
    <row r="512" spans="1:6" x14ac:dyDescent="0.25">
      <c r="A512" t="s">
        <v>24</v>
      </c>
      <c r="B512" t="s">
        <v>1</v>
      </c>
      <c r="C512" t="s">
        <v>120</v>
      </c>
      <c r="D512" t="s">
        <v>45</v>
      </c>
      <c r="E512" t="s">
        <v>8</v>
      </c>
      <c r="F512" s="1">
        <v>0</v>
      </c>
    </row>
    <row r="513" spans="1:6" x14ac:dyDescent="0.25">
      <c r="A513" t="s">
        <v>24</v>
      </c>
      <c r="B513" t="s">
        <v>1</v>
      </c>
      <c r="C513" t="s">
        <v>120</v>
      </c>
      <c r="D513" t="s">
        <v>45</v>
      </c>
      <c r="E513" t="s">
        <v>9</v>
      </c>
      <c r="F513" s="1">
        <v>0</v>
      </c>
    </row>
    <row r="514" spans="1:6" x14ac:dyDescent="0.25">
      <c r="A514" t="s">
        <v>24</v>
      </c>
      <c r="B514" t="s">
        <v>1</v>
      </c>
      <c r="C514" t="s">
        <v>120</v>
      </c>
      <c r="D514" t="s">
        <v>45</v>
      </c>
      <c r="E514" t="s">
        <v>10</v>
      </c>
      <c r="F514" s="1">
        <v>0</v>
      </c>
    </row>
    <row r="515" spans="1:6" x14ac:dyDescent="0.25">
      <c r="A515" t="s">
        <v>24</v>
      </c>
      <c r="B515" t="s">
        <v>1</v>
      </c>
      <c r="C515" t="s">
        <v>120</v>
      </c>
      <c r="D515" t="s">
        <v>45</v>
      </c>
      <c r="E515" t="s">
        <v>11</v>
      </c>
      <c r="F515" s="1">
        <v>0</v>
      </c>
    </row>
    <row r="516" spans="1:6" x14ac:dyDescent="0.25">
      <c r="A516" t="s">
        <v>24</v>
      </c>
      <c r="B516" t="s">
        <v>1</v>
      </c>
      <c r="C516" t="s">
        <v>120</v>
      </c>
      <c r="D516" t="s">
        <v>45</v>
      </c>
      <c r="E516" t="s">
        <v>12</v>
      </c>
      <c r="F516" s="1">
        <v>0</v>
      </c>
    </row>
    <row r="517" spans="1:6" x14ac:dyDescent="0.25">
      <c r="A517" t="s">
        <v>24</v>
      </c>
      <c r="B517" t="s">
        <v>1</v>
      </c>
      <c r="C517" t="s">
        <v>120</v>
      </c>
      <c r="D517" t="s">
        <v>45</v>
      </c>
      <c r="E517" t="s">
        <v>13</v>
      </c>
      <c r="F517" s="1">
        <v>0</v>
      </c>
    </row>
    <row r="518" spans="1:6" x14ac:dyDescent="0.25">
      <c r="A518" t="s">
        <v>24</v>
      </c>
      <c r="B518" t="s">
        <v>1</v>
      </c>
      <c r="C518" t="s">
        <v>120</v>
      </c>
      <c r="D518" t="s">
        <v>45</v>
      </c>
      <c r="E518" t="s">
        <v>14</v>
      </c>
      <c r="F518" s="1">
        <v>0</v>
      </c>
    </row>
    <row r="519" spans="1:6" x14ac:dyDescent="0.25">
      <c r="A519" t="s">
        <v>24</v>
      </c>
      <c r="B519" t="s">
        <v>1</v>
      </c>
      <c r="C519" t="s">
        <v>120</v>
      </c>
      <c r="D519" t="s">
        <v>45</v>
      </c>
      <c r="E519" t="s">
        <v>15</v>
      </c>
      <c r="F519" s="1">
        <v>0</v>
      </c>
    </row>
    <row r="520" spans="1:6" x14ac:dyDescent="0.25">
      <c r="A520" t="s">
        <v>24</v>
      </c>
      <c r="B520" t="s">
        <v>1</v>
      </c>
      <c r="C520" t="s">
        <v>120</v>
      </c>
      <c r="D520" t="s">
        <v>45</v>
      </c>
      <c r="E520" t="s">
        <v>16</v>
      </c>
      <c r="F520" s="1">
        <v>0</v>
      </c>
    </row>
    <row r="521" spans="1:6" x14ac:dyDescent="0.25">
      <c r="A521" t="s">
        <v>24</v>
      </c>
      <c r="B521" t="s">
        <v>1</v>
      </c>
      <c r="C521" t="s">
        <v>120</v>
      </c>
      <c r="D521" t="s">
        <v>45</v>
      </c>
      <c r="E521" t="s">
        <v>17</v>
      </c>
      <c r="F521" s="1">
        <v>0</v>
      </c>
    </row>
    <row r="522" spans="1:6" x14ac:dyDescent="0.25">
      <c r="A522" t="s">
        <v>24</v>
      </c>
      <c r="B522" t="s">
        <v>1</v>
      </c>
      <c r="C522" t="s">
        <v>121</v>
      </c>
      <c r="D522" t="s">
        <v>42</v>
      </c>
      <c r="E522" t="s">
        <v>8</v>
      </c>
      <c r="F522" s="2">
        <v>5100.3689999999997</v>
      </c>
    </row>
    <row r="523" spans="1:6" x14ac:dyDescent="0.25">
      <c r="A523" t="s">
        <v>24</v>
      </c>
      <c r="B523" t="s">
        <v>1</v>
      </c>
      <c r="C523" t="s">
        <v>121</v>
      </c>
      <c r="D523" t="s">
        <v>42</v>
      </c>
      <c r="E523" t="s">
        <v>9</v>
      </c>
      <c r="F523" s="2">
        <v>13452.88</v>
      </c>
    </row>
    <row r="524" spans="1:6" x14ac:dyDescent="0.25">
      <c r="A524" t="s">
        <v>24</v>
      </c>
      <c r="B524" t="s">
        <v>1</v>
      </c>
      <c r="C524" t="s">
        <v>121</v>
      </c>
      <c r="D524" t="s">
        <v>42</v>
      </c>
      <c r="E524" t="s">
        <v>10</v>
      </c>
      <c r="F524" s="2">
        <v>8454.6689999999999</v>
      </c>
    </row>
    <row r="525" spans="1:6" x14ac:dyDescent="0.25">
      <c r="A525" t="s">
        <v>24</v>
      </c>
      <c r="B525" t="s">
        <v>1</v>
      </c>
      <c r="C525" t="s">
        <v>121</v>
      </c>
      <c r="D525" t="s">
        <v>42</v>
      </c>
      <c r="E525" t="s">
        <v>11</v>
      </c>
      <c r="F525" s="2">
        <v>13764.751</v>
      </c>
    </row>
    <row r="526" spans="1:6" x14ac:dyDescent="0.25">
      <c r="A526" t="s">
        <v>24</v>
      </c>
      <c r="B526" t="s">
        <v>1</v>
      </c>
      <c r="C526" t="s">
        <v>121</v>
      </c>
      <c r="D526" t="s">
        <v>42</v>
      </c>
      <c r="E526" t="s">
        <v>12</v>
      </c>
      <c r="F526" s="2">
        <v>11142.290999999999</v>
      </c>
    </row>
    <row r="527" spans="1:6" x14ac:dyDescent="0.25">
      <c r="A527" t="s">
        <v>24</v>
      </c>
      <c r="B527" t="s">
        <v>1</v>
      </c>
      <c r="C527" t="s">
        <v>121</v>
      </c>
      <c r="D527" t="s">
        <v>42</v>
      </c>
      <c r="E527" t="s">
        <v>13</v>
      </c>
      <c r="F527" s="2">
        <v>19562.577000000001</v>
      </c>
    </row>
    <row r="528" spans="1:6" x14ac:dyDescent="0.25">
      <c r="A528" t="s">
        <v>24</v>
      </c>
      <c r="B528" t="s">
        <v>1</v>
      </c>
      <c r="C528" t="s">
        <v>121</v>
      </c>
      <c r="D528" t="s">
        <v>42</v>
      </c>
      <c r="E528" t="s">
        <v>14</v>
      </c>
      <c r="F528" s="2">
        <v>21385.557000000001</v>
      </c>
    </row>
    <row r="529" spans="1:6" x14ac:dyDescent="0.25">
      <c r="A529" t="s">
        <v>24</v>
      </c>
      <c r="B529" t="s">
        <v>1</v>
      </c>
      <c r="C529" t="s">
        <v>121</v>
      </c>
      <c r="D529" t="s">
        <v>42</v>
      </c>
      <c r="E529" t="s">
        <v>15</v>
      </c>
      <c r="F529" s="2">
        <v>1710.3150000000001</v>
      </c>
    </row>
    <row r="530" spans="1:6" x14ac:dyDescent="0.25">
      <c r="A530" t="s">
        <v>24</v>
      </c>
      <c r="B530" t="s">
        <v>1</v>
      </c>
      <c r="C530" t="s">
        <v>121</v>
      </c>
      <c r="D530" t="s">
        <v>42</v>
      </c>
      <c r="E530" t="s">
        <v>16</v>
      </c>
      <c r="F530" s="2">
        <v>2379.5830000000001</v>
      </c>
    </row>
    <row r="531" spans="1:6" x14ac:dyDescent="0.25">
      <c r="A531" t="s">
        <v>24</v>
      </c>
      <c r="B531" t="s">
        <v>1</v>
      </c>
      <c r="C531" t="s">
        <v>121</v>
      </c>
      <c r="D531" t="s">
        <v>42</v>
      </c>
      <c r="E531" t="s">
        <v>17</v>
      </c>
      <c r="F531" s="2">
        <v>2756.404</v>
      </c>
    </row>
    <row r="532" spans="1:6" x14ac:dyDescent="0.25">
      <c r="A532" t="s">
        <v>24</v>
      </c>
      <c r="B532" t="s">
        <v>1</v>
      </c>
      <c r="C532" t="s">
        <v>121</v>
      </c>
      <c r="D532" t="s">
        <v>43</v>
      </c>
      <c r="E532" t="s">
        <v>8</v>
      </c>
      <c r="F532" s="2">
        <v>6.6310000000000002</v>
      </c>
    </row>
    <row r="533" spans="1:6" x14ac:dyDescent="0.25">
      <c r="A533" t="s">
        <v>24</v>
      </c>
      <c r="B533" t="s">
        <v>1</v>
      </c>
      <c r="C533" t="s">
        <v>121</v>
      </c>
      <c r="D533" t="s">
        <v>43</v>
      </c>
      <c r="E533" t="s">
        <v>9</v>
      </c>
      <c r="F533" s="2">
        <v>18537.5</v>
      </c>
    </row>
    <row r="534" spans="1:6" x14ac:dyDescent="0.25">
      <c r="A534" t="s">
        <v>24</v>
      </c>
      <c r="B534" t="s">
        <v>1</v>
      </c>
      <c r="C534" t="s">
        <v>121</v>
      </c>
      <c r="D534" t="s">
        <v>43</v>
      </c>
      <c r="E534" t="s">
        <v>10</v>
      </c>
      <c r="F534" s="2">
        <v>14533.454</v>
      </c>
    </row>
    <row r="535" spans="1:6" x14ac:dyDescent="0.25">
      <c r="A535" t="s">
        <v>24</v>
      </c>
      <c r="B535" t="s">
        <v>1</v>
      </c>
      <c r="C535" t="s">
        <v>121</v>
      </c>
      <c r="D535" t="s">
        <v>43</v>
      </c>
      <c r="E535" t="s">
        <v>11</v>
      </c>
      <c r="F535" s="2">
        <v>20463.670999999998</v>
      </c>
    </row>
    <row r="536" spans="1:6" x14ac:dyDescent="0.25">
      <c r="A536" t="s">
        <v>24</v>
      </c>
      <c r="B536" t="s">
        <v>1</v>
      </c>
      <c r="C536" t="s">
        <v>121</v>
      </c>
      <c r="D536" t="s">
        <v>43</v>
      </c>
      <c r="E536" t="s">
        <v>12</v>
      </c>
      <c r="F536" s="2">
        <v>10929.876</v>
      </c>
    </row>
    <row r="537" spans="1:6" x14ac:dyDescent="0.25">
      <c r="A537" t="s">
        <v>24</v>
      </c>
      <c r="B537" t="s">
        <v>1</v>
      </c>
      <c r="C537" t="s">
        <v>121</v>
      </c>
      <c r="D537" t="s">
        <v>43</v>
      </c>
      <c r="E537" t="s">
        <v>13</v>
      </c>
      <c r="F537" s="2">
        <v>8939.7819999999992</v>
      </c>
    </row>
    <row r="538" spans="1:6" x14ac:dyDescent="0.25">
      <c r="A538" t="s">
        <v>24</v>
      </c>
      <c r="B538" t="s">
        <v>1</v>
      </c>
      <c r="C538" t="s">
        <v>121</v>
      </c>
      <c r="D538" t="s">
        <v>43</v>
      </c>
      <c r="E538" t="s">
        <v>14</v>
      </c>
      <c r="F538" s="2">
        <v>12981.571</v>
      </c>
    </row>
    <row r="539" spans="1:6" x14ac:dyDescent="0.25">
      <c r="A539" t="s">
        <v>24</v>
      </c>
      <c r="B539" t="s">
        <v>1</v>
      </c>
      <c r="C539" t="s">
        <v>121</v>
      </c>
      <c r="D539" t="s">
        <v>43</v>
      </c>
      <c r="E539" t="s">
        <v>15</v>
      </c>
      <c r="F539" s="2">
        <v>735.48400000000004</v>
      </c>
    </row>
    <row r="540" spans="1:6" x14ac:dyDescent="0.25">
      <c r="A540" t="s">
        <v>24</v>
      </c>
      <c r="B540" t="s">
        <v>1</v>
      </c>
      <c r="C540" t="s">
        <v>121</v>
      </c>
      <c r="D540" t="s">
        <v>43</v>
      </c>
      <c r="E540" t="s">
        <v>16</v>
      </c>
      <c r="F540" s="2">
        <v>2314.9380000000001</v>
      </c>
    </row>
    <row r="541" spans="1:6" x14ac:dyDescent="0.25">
      <c r="A541" t="s">
        <v>24</v>
      </c>
      <c r="B541" t="s">
        <v>1</v>
      </c>
      <c r="C541" t="s">
        <v>121</v>
      </c>
      <c r="D541" t="s">
        <v>43</v>
      </c>
      <c r="E541" t="s">
        <v>17</v>
      </c>
      <c r="F541" s="2">
        <v>89.858999999999995</v>
      </c>
    </row>
    <row r="542" spans="1:6" x14ac:dyDescent="0.25">
      <c r="A542" t="s">
        <v>24</v>
      </c>
      <c r="B542" t="s">
        <v>1</v>
      </c>
      <c r="C542" t="s">
        <v>121</v>
      </c>
      <c r="D542" t="s">
        <v>44</v>
      </c>
      <c r="E542" t="s">
        <v>8</v>
      </c>
      <c r="F542" s="1">
        <v>0</v>
      </c>
    </row>
    <row r="543" spans="1:6" x14ac:dyDescent="0.25">
      <c r="A543" t="s">
        <v>24</v>
      </c>
      <c r="B543" t="s">
        <v>1</v>
      </c>
      <c r="C543" t="s">
        <v>121</v>
      </c>
      <c r="D543" t="s">
        <v>44</v>
      </c>
      <c r="E543" t="s">
        <v>9</v>
      </c>
      <c r="F543" s="1">
        <v>0</v>
      </c>
    </row>
    <row r="544" spans="1:6" x14ac:dyDescent="0.25">
      <c r="A544" t="s">
        <v>24</v>
      </c>
      <c r="B544" t="s">
        <v>1</v>
      </c>
      <c r="C544" t="s">
        <v>121</v>
      </c>
      <c r="D544" t="s">
        <v>44</v>
      </c>
      <c r="E544" t="s">
        <v>10</v>
      </c>
      <c r="F544" s="1">
        <v>0</v>
      </c>
    </row>
    <row r="545" spans="1:6" x14ac:dyDescent="0.25">
      <c r="A545" t="s">
        <v>24</v>
      </c>
      <c r="B545" t="s">
        <v>1</v>
      </c>
      <c r="C545" t="s">
        <v>121</v>
      </c>
      <c r="D545" t="s">
        <v>44</v>
      </c>
      <c r="E545" t="s">
        <v>11</v>
      </c>
      <c r="F545" s="1">
        <v>0</v>
      </c>
    </row>
    <row r="546" spans="1:6" x14ac:dyDescent="0.25">
      <c r="A546" t="s">
        <v>24</v>
      </c>
      <c r="B546" t="s">
        <v>1</v>
      </c>
      <c r="C546" t="s">
        <v>121</v>
      </c>
      <c r="D546" t="s">
        <v>44</v>
      </c>
      <c r="E546" t="s">
        <v>12</v>
      </c>
      <c r="F546" s="1">
        <v>0</v>
      </c>
    </row>
    <row r="547" spans="1:6" x14ac:dyDescent="0.25">
      <c r="A547" t="s">
        <v>24</v>
      </c>
      <c r="B547" t="s">
        <v>1</v>
      </c>
      <c r="C547" t="s">
        <v>121</v>
      </c>
      <c r="D547" t="s">
        <v>44</v>
      </c>
      <c r="E547" t="s">
        <v>13</v>
      </c>
      <c r="F547" s="1">
        <v>0</v>
      </c>
    </row>
    <row r="548" spans="1:6" x14ac:dyDescent="0.25">
      <c r="A548" t="s">
        <v>24</v>
      </c>
      <c r="B548" t="s">
        <v>1</v>
      </c>
      <c r="C548" t="s">
        <v>121</v>
      </c>
      <c r="D548" t="s">
        <v>44</v>
      </c>
      <c r="E548" t="s">
        <v>14</v>
      </c>
      <c r="F548" s="1">
        <v>0</v>
      </c>
    </row>
    <row r="549" spans="1:6" x14ac:dyDescent="0.25">
      <c r="A549" t="s">
        <v>24</v>
      </c>
      <c r="B549" t="s">
        <v>1</v>
      </c>
      <c r="C549" t="s">
        <v>121</v>
      </c>
      <c r="D549" t="s">
        <v>44</v>
      </c>
      <c r="E549" t="s">
        <v>15</v>
      </c>
      <c r="F549" s="1">
        <v>0</v>
      </c>
    </row>
    <row r="550" spans="1:6" x14ac:dyDescent="0.25">
      <c r="A550" t="s">
        <v>24</v>
      </c>
      <c r="B550" t="s">
        <v>1</v>
      </c>
      <c r="C550" t="s">
        <v>121</v>
      </c>
      <c r="D550" t="s">
        <v>44</v>
      </c>
      <c r="E550" t="s">
        <v>16</v>
      </c>
      <c r="F550" s="1">
        <v>0</v>
      </c>
    </row>
    <row r="551" spans="1:6" x14ac:dyDescent="0.25">
      <c r="A551" t="s">
        <v>24</v>
      </c>
      <c r="B551" t="s">
        <v>1</v>
      </c>
      <c r="C551" t="s">
        <v>121</v>
      </c>
      <c r="D551" t="s">
        <v>44</v>
      </c>
      <c r="E551" t="s">
        <v>17</v>
      </c>
      <c r="F551" s="1">
        <v>0</v>
      </c>
    </row>
    <row r="552" spans="1:6" x14ac:dyDescent="0.25">
      <c r="A552" t="s">
        <v>24</v>
      </c>
      <c r="B552" t="s">
        <v>1</v>
      </c>
      <c r="C552" t="s">
        <v>121</v>
      </c>
      <c r="D552" t="s">
        <v>45</v>
      </c>
      <c r="E552" t="s">
        <v>8</v>
      </c>
      <c r="F552" s="1">
        <v>0</v>
      </c>
    </row>
    <row r="553" spans="1:6" x14ac:dyDescent="0.25">
      <c r="A553" t="s">
        <v>24</v>
      </c>
      <c r="B553" t="s">
        <v>1</v>
      </c>
      <c r="C553" t="s">
        <v>121</v>
      </c>
      <c r="D553" t="s">
        <v>45</v>
      </c>
      <c r="E553" t="s">
        <v>9</v>
      </c>
      <c r="F553" s="1">
        <v>0</v>
      </c>
    </row>
    <row r="554" spans="1:6" x14ac:dyDescent="0.25">
      <c r="A554" t="s">
        <v>24</v>
      </c>
      <c r="B554" t="s">
        <v>1</v>
      </c>
      <c r="C554" t="s">
        <v>121</v>
      </c>
      <c r="D554" t="s">
        <v>45</v>
      </c>
      <c r="E554" t="s">
        <v>10</v>
      </c>
      <c r="F554" s="1">
        <v>0</v>
      </c>
    </row>
    <row r="555" spans="1:6" x14ac:dyDescent="0.25">
      <c r="A555" t="s">
        <v>24</v>
      </c>
      <c r="B555" t="s">
        <v>1</v>
      </c>
      <c r="C555" t="s">
        <v>121</v>
      </c>
      <c r="D555" t="s">
        <v>45</v>
      </c>
      <c r="E555" t="s">
        <v>11</v>
      </c>
      <c r="F555" s="1">
        <v>0</v>
      </c>
    </row>
    <row r="556" spans="1:6" x14ac:dyDescent="0.25">
      <c r="A556" t="s">
        <v>24</v>
      </c>
      <c r="B556" t="s">
        <v>1</v>
      </c>
      <c r="C556" t="s">
        <v>121</v>
      </c>
      <c r="D556" t="s">
        <v>45</v>
      </c>
      <c r="E556" t="s">
        <v>12</v>
      </c>
      <c r="F556" s="1">
        <v>0</v>
      </c>
    </row>
    <row r="557" spans="1:6" x14ac:dyDescent="0.25">
      <c r="A557" t="s">
        <v>24</v>
      </c>
      <c r="B557" t="s">
        <v>1</v>
      </c>
      <c r="C557" t="s">
        <v>121</v>
      </c>
      <c r="D557" t="s">
        <v>45</v>
      </c>
      <c r="E557" t="s">
        <v>13</v>
      </c>
      <c r="F557" s="1">
        <v>0</v>
      </c>
    </row>
    <row r="558" spans="1:6" x14ac:dyDescent="0.25">
      <c r="A558" t="s">
        <v>24</v>
      </c>
      <c r="B558" t="s">
        <v>1</v>
      </c>
      <c r="C558" t="s">
        <v>121</v>
      </c>
      <c r="D558" t="s">
        <v>45</v>
      </c>
      <c r="E558" t="s">
        <v>14</v>
      </c>
      <c r="F558" s="1">
        <v>0</v>
      </c>
    </row>
    <row r="559" spans="1:6" x14ac:dyDescent="0.25">
      <c r="A559" t="s">
        <v>24</v>
      </c>
      <c r="B559" t="s">
        <v>1</v>
      </c>
      <c r="C559" t="s">
        <v>121</v>
      </c>
      <c r="D559" t="s">
        <v>45</v>
      </c>
      <c r="E559" t="s">
        <v>15</v>
      </c>
      <c r="F559" s="1">
        <v>0</v>
      </c>
    </row>
    <row r="560" spans="1:6" x14ac:dyDescent="0.25">
      <c r="A560" t="s">
        <v>24</v>
      </c>
      <c r="B560" t="s">
        <v>1</v>
      </c>
      <c r="C560" t="s">
        <v>121</v>
      </c>
      <c r="D560" t="s">
        <v>45</v>
      </c>
      <c r="E560" t="s">
        <v>16</v>
      </c>
      <c r="F560" s="1">
        <v>0</v>
      </c>
    </row>
    <row r="561" spans="1:6" x14ac:dyDescent="0.25">
      <c r="A561" t="s">
        <v>24</v>
      </c>
      <c r="B561" t="s">
        <v>1</v>
      </c>
      <c r="C561" t="s">
        <v>121</v>
      </c>
      <c r="D561" t="s">
        <v>45</v>
      </c>
      <c r="E561" t="s">
        <v>17</v>
      </c>
      <c r="F561" s="1">
        <v>0</v>
      </c>
    </row>
    <row r="562" spans="1:6" x14ac:dyDescent="0.25">
      <c r="A562" t="s">
        <v>24</v>
      </c>
      <c r="B562" t="s">
        <v>1</v>
      </c>
      <c r="C562" t="s">
        <v>122</v>
      </c>
      <c r="D562" t="s">
        <v>42</v>
      </c>
      <c r="E562" t="s">
        <v>8</v>
      </c>
      <c r="F562" s="2">
        <v>1674.1489999999999</v>
      </c>
    </row>
    <row r="563" spans="1:6" x14ac:dyDescent="0.25">
      <c r="A563" t="s">
        <v>24</v>
      </c>
      <c r="B563" t="s">
        <v>1</v>
      </c>
      <c r="C563" t="s">
        <v>122</v>
      </c>
      <c r="D563" t="s">
        <v>42</v>
      </c>
      <c r="E563" t="s">
        <v>9</v>
      </c>
      <c r="F563" s="2">
        <v>1370.117</v>
      </c>
    </row>
    <row r="564" spans="1:6" x14ac:dyDescent="0.25">
      <c r="A564" t="s">
        <v>24</v>
      </c>
      <c r="B564" t="s">
        <v>1</v>
      </c>
      <c r="C564" t="s">
        <v>122</v>
      </c>
      <c r="D564" t="s">
        <v>42</v>
      </c>
      <c r="E564" t="s">
        <v>10</v>
      </c>
      <c r="F564" s="2">
        <v>823.67</v>
      </c>
    </row>
    <row r="565" spans="1:6" x14ac:dyDescent="0.25">
      <c r="A565" t="s">
        <v>24</v>
      </c>
      <c r="B565" t="s">
        <v>1</v>
      </c>
      <c r="C565" t="s">
        <v>122</v>
      </c>
      <c r="D565" t="s">
        <v>42</v>
      </c>
      <c r="E565" t="s">
        <v>11</v>
      </c>
      <c r="F565" s="2">
        <v>3546.5709999999999</v>
      </c>
    </row>
    <row r="566" spans="1:6" x14ac:dyDescent="0.25">
      <c r="A566" t="s">
        <v>24</v>
      </c>
      <c r="B566" t="s">
        <v>1</v>
      </c>
      <c r="C566" t="s">
        <v>122</v>
      </c>
      <c r="D566" t="s">
        <v>42</v>
      </c>
      <c r="E566" t="s">
        <v>12</v>
      </c>
      <c r="F566" s="2">
        <v>1653.9939999999999</v>
      </c>
    </row>
    <row r="567" spans="1:6" x14ac:dyDescent="0.25">
      <c r="A567" t="s">
        <v>24</v>
      </c>
      <c r="B567" t="s">
        <v>1</v>
      </c>
      <c r="C567" t="s">
        <v>122</v>
      </c>
      <c r="D567" t="s">
        <v>42</v>
      </c>
      <c r="E567" t="s">
        <v>13</v>
      </c>
      <c r="F567" s="2">
        <v>-235.61600000000001</v>
      </c>
    </row>
    <row r="568" spans="1:6" x14ac:dyDescent="0.25">
      <c r="A568" t="s">
        <v>24</v>
      </c>
      <c r="B568" t="s">
        <v>1</v>
      </c>
      <c r="C568" t="s">
        <v>122</v>
      </c>
      <c r="D568" t="s">
        <v>42</v>
      </c>
      <c r="E568" t="s">
        <v>14</v>
      </c>
      <c r="F568" s="2">
        <v>1031.527</v>
      </c>
    </row>
    <row r="569" spans="1:6" x14ac:dyDescent="0.25">
      <c r="A569" t="s">
        <v>24</v>
      </c>
      <c r="B569" t="s">
        <v>1</v>
      </c>
      <c r="C569" t="s">
        <v>122</v>
      </c>
      <c r="D569" t="s">
        <v>42</v>
      </c>
      <c r="E569" t="s">
        <v>15</v>
      </c>
      <c r="F569" s="2">
        <v>595.91200000000003</v>
      </c>
    </row>
    <row r="570" spans="1:6" x14ac:dyDescent="0.25">
      <c r="A570" t="s">
        <v>24</v>
      </c>
      <c r="B570" t="s">
        <v>1</v>
      </c>
      <c r="C570" t="s">
        <v>122</v>
      </c>
      <c r="D570" t="s">
        <v>42</v>
      </c>
      <c r="E570" t="s">
        <v>16</v>
      </c>
      <c r="F570" s="2">
        <v>643.27300000000002</v>
      </c>
    </row>
    <row r="571" spans="1:6" x14ac:dyDescent="0.25">
      <c r="A571" t="s">
        <v>24</v>
      </c>
      <c r="B571" t="s">
        <v>1</v>
      </c>
      <c r="C571" t="s">
        <v>122</v>
      </c>
      <c r="D571" t="s">
        <v>42</v>
      </c>
      <c r="E571" t="s">
        <v>17</v>
      </c>
      <c r="F571" s="2">
        <v>954.88400000000001</v>
      </c>
    </row>
    <row r="572" spans="1:6" x14ac:dyDescent="0.25">
      <c r="A572" t="s">
        <v>24</v>
      </c>
      <c r="B572" t="s">
        <v>1</v>
      </c>
      <c r="C572" t="s">
        <v>122</v>
      </c>
      <c r="D572" t="s">
        <v>43</v>
      </c>
      <c r="E572" t="s">
        <v>8</v>
      </c>
      <c r="F572" s="2">
        <v>37.43</v>
      </c>
    </row>
    <row r="573" spans="1:6" x14ac:dyDescent="0.25">
      <c r="A573" t="s">
        <v>24</v>
      </c>
      <c r="B573" t="s">
        <v>1</v>
      </c>
      <c r="C573" t="s">
        <v>122</v>
      </c>
      <c r="D573" t="s">
        <v>43</v>
      </c>
      <c r="E573" t="s">
        <v>9</v>
      </c>
      <c r="F573" s="2">
        <v>1209.8</v>
      </c>
    </row>
    <row r="574" spans="1:6" x14ac:dyDescent="0.25">
      <c r="A574" t="s">
        <v>24</v>
      </c>
      <c r="B574" t="s">
        <v>1</v>
      </c>
      <c r="C574" t="s">
        <v>122</v>
      </c>
      <c r="D574" t="s">
        <v>43</v>
      </c>
      <c r="E574" t="s">
        <v>10</v>
      </c>
      <c r="F574" s="2">
        <v>293.87599999999998</v>
      </c>
    </row>
    <row r="575" spans="1:6" x14ac:dyDescent="0.25">
      <c r="A575" t="s">
        <v>24</v>
      </c>
      <c r="B575" t="s">
        <v>1</v>
      </c>
      <c r="C575" t="s">
        <v>122</v>
      </c>
      <c r="D575" t="s">
        <v>43</v>
      </c>
      <c r="E575" t="s">
        <v>11</v>
      </c>
      <c r="F575" s="2">
        <v>1094.796</v>
      </c>
    </row>
    <row r="576" spans="1:6" x14ac:dyDescent="0.25">
      <c r="A576" t="s">
        <v>24</v>
      </c>
      <c r="B576" t="s">
        <v>1</v>
      </c>
      <c r="C576" t="s">
        <v>122</v>
      </c>
      <c r="D576" t="s">
        <v>43</v>
      </c>
      <c r="E576" t="s">
        <v>12</v>
      </c>
      <c r="F576" s="2">
        <v>19.95</v>
      </c>
    </row>
    <row r="577" spans="1:6" x14ac:dyDescent="0.25">
      <c r="A577" t="s">
        <v>24</v>
      </c>
      <c r="B577" t="s">
        <v>1</v>
      </c>
      <c r="C577" t="s">
        <v>122</v>
      </c>
      <c r="D577" t="s">
        <v>43</v>
      </c>
      <c r="E577" t="s">
        <v>13</v>
      </c>
      <c r="F577" s="2">
        <v>1102.1089999999999</v>
      </c>
    </row>
    <row r="578" spans="1:6" x14ac:dyDescent="0.25">
      <c r="A578" t="s">
        <v>24</v>
      </c>
      <c r="B578" t="s">
        <v>1</v>
      </c>
      <c r="C578" t="s">
        <v>122</v>
      </c>
      <c r="D578" t="s">
        <v>43</v>
      </c>
      <c r="E578" t="s">
        <v>14</v>
      </c>
      <c r="F578" s="2">
        <v>2800.0639999999999</v>
      </c>
    </row>
    <row r="579" spans="1:6" x14ac:dyDescent="0.25">
      <c r="A579" t="s">
        <v>24</v>
      </c>
      <c r="B579" t="s">
        <v>1</v>
      </c>
      <c r="C579" t="s">
        <v>122</v>
      </c>
      <c r="D579" t="s">
        <v>43</v>
      </c>
      <c r="E579" t="s">
        <v>15</v>
      </c>
      <c r="F579" s="2">
        <v>1.4</v>
      </c>
    </row>
    <row r="580" spans="1:6" x14ac:dyDescent="0.25">
      <c r="A580" t="s">
        <v>24</v>
      </c>
      <c r="B580" t="s">
        <v>1</v>
      </c>
      <c r="C580" t="s">
        <v>122</v>
      </c>
      <c r="D580" t="s">
        <v>43</v>
      </c>
      <c r="E580" t="s">
        <v>16</v>
      </c>
      <c r="F580" s="2">
        <v>4.8</v>
      </c>
    </row>
    <row r="581" spans="1:6" x14ac:dyDescent="0.25">
      <c r="A581" t="s">
        <v>24</v>
      </c>
      <c r="B581" t="s">
        <v>1</v>
      </c>
      <c r="C581" t="s">
        <v>122</v>
      </c>
      <c r="D581" t="s">
        <v>43</v>
      </c>
      <c r="E581" t="s">
        <v>17</v>
      </c>
      <c r="F581" s="2">
        <v>131.18199999999999</v>
      </c>
    </row>
    <row r="582" spans="1:6" x14ac:dyDescent="0.25">
      <c r="A582" t="s">
        <v>24</v>
      </c>
      <c r="B582" t="s">
        <v>1</v>
      </c>
      <c r="C582" t="s">
        <v>122</v>
      </c>
      <c r="D582" t="s">
        <v>44</v>
      </c>
      <c r="E582" t="s">
        <v>8</v>
      </c>
      <c r="F582" s="1">
        <v>0</v>
      </c>
    </row>
    <row r="583" spans="1:6" x14ac:dyDescent="0.25">
      <c r="A583" t="s">
        <v>24</v>
      </c>
      <c r="B583" t="s">
        <v>1</v>
      </c>
      <c r="C583" t="s">
        <v>122</v>
      </c>
      <c r="D583" t="s">
        <v>44</v>
      </c>
      <c r="E583" t="s">
        <v>9</v>
      </c>
      <c r="F583" s="1">
        <v>0</v>
      </c>
    </row>
    <row r="584" spans="1:6" x14ac:dyDescent="0.25">
      <c r="A584" t="s">
        <v>24</v>
      </c>
      <c r="B584" t="s">
        <v>1</v>
      </c>
      <c r="C584" t="s">
        <v>122</v>
      </c>
      <c r="D584" t="s">
        <v>44</v>
      </c>
      <c r="E584" t="s">
        <v>10</v>
      </c>
      <c r="F584" s="1">
        <v>0</v>
      </c>
    </row>
    <row r="585" spans="1:6" x14ac:dyDescent="0.25">
      <c r="A585" t="s">
        <v>24</v>
      </c>
      <c r="B585" t="s">
        <v>1</v>
      </c>
      <c r="C585" t="s">
        <v>122</v>
      </c>
      <c r="D585" t="s">
        <v>44</v>
      </c>
      <c r="E585" t="s">
        <v>11</v>
      </c>
      <c r="F585" s="1">
        <v>0</v>
      </c>
    </row>
    <row r="586" spans="1:6" x14ac:dyDescent="0.25">
      <c r="A586" t="s">
        <v>24</v>
      </c>
      <c r="B586" t="s">
        <v>1</v>
      </c>
      <c r="C586" t="s">
        <v>122</v>
      </c>
      <c r="D586" t="s">
        <v>44</v>
      </c>
      <c r="E586" t="s">
        <v>12</v>
      </c>
      <c r="F586" s="1">
        <v>0</v>
      </c>
    </row>
    <row r="587" spans="1:6" x14ac:dyDescent="0.25">
      <c r="A587" t="s">
        <v>24</v>
      </c>
      <c r="B587" t="s">
        <v>1</v>
      </c>
      <c r="C587" t="s">
        <v>122</v>
      </c>
      <c r="D587" t="s">
        <v>44</v>
      </c>
      <c r="E587" t="s">
        <v>13</v>
      </c>
      <c r="F587" s="1">
        <v>0</v>
      </c>
    </row>
    <row r="588" spans="1:6" x14ac:dyDescent="0.25">
      <c r="A588" t="s">
        <v>24</v>
      </c>
      <c r="B588" t="s">
        <v>1</v>
      </c>
      <c r="C588" t="s">
        <v>122</v>
      </c>
      <c r="D588" t="s">
        <v>44</v>
      </c>
      <c r="E588" t="s">
        <v>14</v>
      </c>
      <c r="F588" s="1">
        <v>0</v>
      </c>
    </row>
    <row r="589" spans="1:6" x14ac:dyDescent="0.25">
      <c r="A589" t="s">
        <v>24</v>
      </c>
      <c r="B589" t="s">
        <v>1</v>
      </c>
      <c r="C589" t="s">
        <v>122</v>
      </c>
      <c r="D589" t="s">
        <v>44</v>
      </c>
      <c r="E589" t="s">
        <v>15</v>
      </c>
      <c r="F589" s="1">
        <v>0</v>
      </c>
    </row>
    <row r="590" spans="1:6" x14ac:dyDescent="0.25">
      <c r="A590" t="s">
        <v>24</v>
      </c>
      <c r="B590" t="s">
        <v>1</v>
      </c>
      <c r="C590" t="s">
        <v>122</v>
      </c>
      <c r="D590" t="s">
        <v>44</v>
      </c>
      <c r="E590" t="s">
        <v>16</v>
      </c>
      <c r="F590" s="1">
        <v>0</v>
      </c>
    </row>
    <row r="591" spans="1:6" x14ac:dyDescent="0.25">
      <c r="A591" t="s">
        <v>24</v>
      </c>
      <c r="B591" t="s">
        <v>1</v>
      </c>
      <c r="C591" t="s">
        <v>122</v>
      </c>
      <c r="D591" t="s">
        <v>44</v>
      </c>
      <c r="E591" t="s">
        <v>17</v>
      </c>
      <c r="F591" s="1">
        <v>0</v>
      </c>
    </row>
    <row r="592" spans="1:6" x14ac:dyDescent="0.25">
      <c r="A592" t="s">
        <v>24</v>
      </c>
      <c r="B592" t="s">
        <v>1</v>
      </c>
      <c r="C592" t="s">
        <v>122</v>
      </c>
      <c r="D592" t="s">
        <v>45</v>
      </c>
      <c r="E592" t="s">
        <v>8</v>
      </c>
      <c r="F592" s="1">
        <v>0</v>
      </c>
    </row>
    <row r="593" spans="1:6" x14ac:dyDescent="0.25">
      <c r="A593" t="s">
        <v>24</v>
      </c>
      <c r="B593" t="s">
        <v>1</v>
      </c>
      <c r="C593" t="s">
        <v>122</v>
      </c>
      <c r="D593" t="s">
        <v>45</v>
      </c>
      <c r="E593" t="s">
        <v>9</v>
      </c>
      <c r="F593" s="1">
        <v>0</v>
      </c>
    </row>
    <row r="594" spans="1:6" x14ac:dyDescent="0.25">
      <c r="A594" t="s">
        <v>24</v>
      </c>
      <c r="B594" t="s">
        <v>1</v>
      </c>
      <c r="C594" t="s">
        <v>122</v>
      </c>
      <c r="D594" t="s">
        <v>45</v>
      </c>
      <c r="E594" t="s">
        <v>10</v>
      </c>
      <c r="F594" s="1">
        <v>0</v>
      </c>
    </row>
    <row r="595" spans="1:6" x14ac:dyDescent="0.25">
      <c r="A595" t="s">
        <v>24</v>
      </c>
      <c r="B595" t="s">
        <v>1</v>
      </c>
      <c r="C595" t="s">
        <v>122</v>
      </c>
      <c r="D595" t="s">
        <v>45</v>
      </c>
      <c r="E595" t="s">
        <v>11</v>
      </c>
      <c r="F595" s="1">
        <v>0</v>
      </c>
    </row>
    <row r="596" spans="1:6" x14ac:dyDescent="0.25">
      <c r="A596" t="s">
        <v>24</v>
      </c>
      <c r="B596" t="s">
        <v>1</v>
      </c>
      <c r="C596" t="s">
        <v>122</v>
      </c>
      <c r="D596" t="s">
        <v>45</v>
      </c>
      <c r="E596" t="s">
        <v>12</v>
      </c>
      <c r="F596" s="1">
        <v>0</v>
      </c>
    </row>
    <row r="597" spans="1:6" x14ac:dyDescent="0.25">
      <c r="A597" t="s">
        <v>24</v>
      </c>
      <c r="B597" t="s">
        <v>1</v>
      </c>
      <c r="C597" t="s">
        <v>122</v>
      </c>
      <c r="D597" t="s">
        <v>45</v>
      </c>
      <c r="E597" t="s">
        <v>13</v>
      </c>
      <c r="F597" s="1">
        <v>0</v>
      </c>
    </row>
    <row r="598" spans="1:6" x14ac:dyDescent="0.25">
      <c r="A598" t="s">
        <v>24</v>
      </c>
      <c r="B598" t="s">
        <v>1</v>
      </c>
      <c r="C598" t="s">
        <v>122</v>
      </c>
      <c r="D598" t="s">
        <v>45</v>
      </c>
      <c r="E598" t="s">
        <v>14</v>
      </c>
      <c r="F598" s="1">
        <v>0</v>
      </c>
    </row>
    <row r="599" spans="1:6" x14ac:dyDescent="0.25">
      <c r="A599" t="s">
        <v>24</v>
      </c>
      <c r="B599" t="s">
        <v>1</v>
      </c>
      <c r="C599" t="s">
        <v>122</v>
      </c>
      <c r="D599" t="s">
        <v>45</v>
      </c>
      <c r="E599" t="s">
        <v>15</v>
      </c>
      <c r="F599" s="1">
        <v>0</v>
      </c>
    </row>
    <row r="600" spans="1:6" x14ac:dyDescent="0.25">
      <c r="A600" t="s">
        <v>24</v>
      </c>
      <c r="B600" t="s">
        <v>1</v>
      </c>
      <c r="C600" t="s">
        <v>122</v>
      </c>
      <c r="D600" t="s">
        <v>45</v>
      </c>
      <c r="E600" t="s">
        <v>16</v>
      </c>
      <c r="F600" s="1">
        <v>0</v>
      </c>
    </row>
    <row r="601" spans="1:6" x14ac:dyDescent="0.25">
      <c r="A601" t="s">
        <v>24</v>
      </c>
      <c r="B601" t="s">
        <v>1</v>
      </c>
      <c r="C601" t="s">
        <v>122</v>
      </c>
      <c r="D601" t="s">
        <v>45</v>
      </c>
      <c r="E601" t="s">
        <v>17</v>
      </c>
      <c r="F601" s="1">
        <v>0</v>
      </c>
    </row>
    <row r="602" spans="1:6" x14ac:dyDescent="0.25">
      <c r="A602" t="s">
        <v>24</v>
      </c>
      <c r="B602" t="s">
        <v>1</v>
      </c>
      <c r="C602" t="s">
        <v>123</v>
      </c>
      <c r="D602" t="s">
        <v>42</v>
      </c>
      <c r="E602" t="s">
        <v>8</v>
      </c>
      <c r="F602" s="2">
        <v>-1122.559</v>
      </c>
    </row>
    <row r="603" spans="1:6" x14ac:dyDescent="0.25">
      <c r="A603" t="s">
        <v>24</v>
      </c>
      <c r="B603" t="s">
        <v>1</v>
      </c>
      <c r="C603" t="s">
        <v>123</v>
      </c>
      <c r="D603" t="s">
        <v>42</v>
      </c>
      <c r="E603" t="s">
        <v>9</v>
      </c>
      <c r="F603" s="2">
        <v>-1994.789</v>
      </c>
    </row>
    <row r="604" spans="1:6" x14ac:dyDescent="0.25">
      <c r="A604" t="s">
        <v>24</v>
      </c>
      <c r="B604" t="s">
        <v>1</v>
      </c>
      <c r="C604" t="s">
        <v>123</v>
      </c>
      <c r="D604" t="s">
        <v>42</v>
      </c>
      <c r="E604" t="s">
        <v>10</v>
      </c>
      <c r="F604" s="2">
        <v>-307.93200000000002</v>
      </c>
    </row>
    <row r="605" spans="1:6" x14ac:dyDescent="0.25">
      <c r="A605" t="s">
        <v>24</v>
      </c>
      <c r="B605" t="s">
        <v>1</v>
      </c>
      <c r="C605" t="s">
        <v>123</v>
      </c>
      <c r="D605" t="s">
        <v>42</v>
      </c>
      <c r="E605" t="s">
        <v>11</v>
      </c>
      <c r="F605" s="2">
        <v>-574.56399999999996</v>
      </c>
    </row>
    <row r="606" spans="1:6" x14ac:dyDescent="0.25">
      <c r="A606" t="s">
        <v>24</v>
      </c>
      <c r="B606" t="s">
        <v>1</v>
      </c>
      <c r="C606" t="s">
        <v>123</v>
      </c>
      <c r="D606" t="s">
        <v>42</v>
      </c>
      <c r="E606" t="s">
        <v>12</v>
      </c>
      <c r="F606" s="2">
        <v>-1058.1859999999999</v>
      </c>
    </row>
    <row r="607" spans="1:6" x14ac:dyDescent="0.25">
      <c r="A607" t="s">
        <v>24</v>
      </c>
      <c r="B607" t="s">
        <v>1</v>
      </c>
      <c r="C607" t="s">
        <v>123</v>
      </c>
      <c r="D607" t="s">
        <v>42</v>
      </c>
      <c r="E607" t="s">
        <v>13</v>
      </c>
      <c r="F607" s="2">
        <v>-961.88400000000001</v>
      </c>
    </row>
    <row r="608" spans="1:6" x14ac:dyDescent="0.25">
      <c r="A608" t="s">
        <v>24</v>
      </c>
      <c r="B608" t="s">
        <v>1</v>
      </c>
      <c r="C608" t="s">
        <v>123</v>
      </c>
      <c r="D608" t="s">
        <v>42</v>
      </c>
      <c r="E608" t="s">
        <v>14</v>
      </c>
      <c r="F608" s="2">
        <v>-1607.42</v>
      </c>
    </row>
    <row r="609" spans="1:6" x14ac:dyDescent="0.25">
      <c r="A609" t="s">
        <v>24</v>
      </c>
      <c r="B609" t="s">
        <v>1</v>
      </c>
      <c r="C609" t="s">
        <v>123</v>
      </c>
      <c r="D609" t="s">
        <v>42</v>
      </c>
      <c r="E609" t="s">
        <v>15</v>
      </c>
      <c r="F609" s="2">
        <v>-269.62200000000001</v>
      </c>
    </row>
    <row r="610" spans="1:6" x14ac:dyDescent="0.25">
      <c r="A610" t="s">
        <v>24</v>
      </c>
      <c r="B610" t="s">
        <v>1</v>
      </c>
      <c r="C610" t="s">
        <v>123</v>
      </c>
      <c r="D610" t="s">
        <v>42</v>
      </c>
      <c r="E610" t="s">
        <v>16</v>
      </c>
      <c r="F610" s="2">
        <v>-688.69399999999996</v>
      </c>
    </row>
    <row r="611" spans="1:6" x14ac:dyDescent="0.25">
      <c r="A611" t="s">
        <v>24</v>
      </c>
      <c r="B611" t="s">
        <v>1</v>
      </c>
      <c r="C611" t="s">
        <v>123</v>
      </c>
      <c r="D611" t="s">
        <v>42</v>
      </c>
      <c r="E611" t="s">
        <v>17</v>
      </c>
      <c r="F611" s="2">
        <v>-274.488</v>
      </c>
    </row>
    <row r="612" spans="1:6" x14ac:dyDescent="0.25">
      <c r="A612" t="s">
        <v>24</v>
      </c>
      <c r="B612" t="s">
        <v>1</v>
      </c>
      <c r="C612" t="s">
        <v>123</v>
      </c>
      <c r="D612" t="s">
        <v>43</v>
      </c>
      <c r="E612" t="s">
        <v>8</v>
      </c>
      <c r="F612" s="1">
        <v>0</v>
      </c>
    </row>
    <row r="613" spans="1:6" x14ac:dyDescent="0.25">
      <c r="A613" t="s">
        <v>24</v>
      </c>
      <c r="B613" t="s">
        <v>1</v>
      </c>
      <c r="C613" t="s">
        <v>123</v>
      </c>
      <c r="D613" t="s">
        <v>43</v>
      </c>
      <c r="E613" t="s">
        <v>9</v>
      </c>
      <c r="F613" s="2">
        <v>-451.45800000000003</v>
      </c>
    </row>
    <row r="614" spans="1:6" x14ac:dyDescent="0.25">
      <c r="A614" t="s">
        <v>24</v>
      </c>
      <c r="B614" t="s">
        <v>1</v>
      </c>
      <c r="C614" t="s">
        <v>123</v>
      </c>
      <c r="D614" t="s">
        <v>43</v>
      </c>
      <c r="E614" t="s">
        <v>10</v>
      </c>
      <c r="F614" s="2">
        <v>-673.99300000000005</v>
      </c>
    </row>
    <row r="615" spans="1:6" x14ac:dyDescent="0.25">
      <c r="A615" t="s">
        <v>24</v>
      </c>
      <c r="B615" t="s">
        <v>1</v>
      </c>
      <c r="C615" t="s">
        <v>123</v>
      </c>
      <c r="D615" t="s">
        <v>43</v>
      </c>
      <c r="E615" t="s">
        <v>11</v>
      </c>
      <c r="F615" s="2">
        <v>-742.39</v>
      </c>
    </row>
    <row r="616" spans="1:6" x14ac:dyDescent="0.25">
      <c r="A616" t="s">
        <v>24</v>
      </c>
      <c r="B616" t="s">
        <v>1</v>
      </c>
      <c r="C616" t="s">
        <v>123</v>
      </c>
      <c r="D616" t="s">
        <v>43</v>
      </c>
      <c r="E616" t="s">
        <v>12</v>
      </c>
      <c r="F616" s="1">
        <v>0</v>
      </c>
    </row>
    <row r="617" spans="1:6" x14ac:dyDescent="0.25">
      <c r="A617" t="s">
        <v>24</v>
      </c>
      <c r="B617" t="s">
        <v>1</v>
      </c>
      <c r="C617" t="s">
        <v>123</v>
      </c>
      <c r="D617" t="s">
        <v>43</v>
      </c>
      <c r="E617" t="s">
        <v>13</v>
      </c>
      <c r="F617" s="2">
        <v>-118.935</v>
      </c>
    </row>
    <row r="618" spans="1:6" x14ac:dyDescent="0.25">
      <c r="A618" t="s">
        <v>24</v>
      </c>
      <c r="B618" t="s">
        <v>1</v>
      </c>
      <c r="C618" t="s">
        <v>123</v>
      </c>
      <c r="D618" t="s">
        <v>43</v>
      </c>
      <c r="E618" t="s">
        <v>14</v>
      </c>
      <c r="F618" s="2">
        <v>-995.39700000000005</v>
      </c>
    </row>
    <row r="619" spans="1:6" x14ac:dyDescent="0.25">
      <c r="A619" t="s">
        <v>24</v>
      </c>
      <c r="B619" t="s">
        <v>1</v>
      </c>
      <c r="C619" t="s">
        <v>123</v>
      </c>
      <c r="D619" t="s">
        <v>43</v>
      </c>
      <c r="E619" t="s">
        <v>15</v>
      </c>
      <c r="F619" s="2">
        <v>-54.034999999999997</v>
      </c>
    </row>
    <row r="620" spans="1:6" x14ac:dyDescent="0.25">
      <c r="A620" t="s">
        <v>24</v>
      </c>
      <c r="B620" t="s">
        <v>1</v>
      </c>
      <c r="C620" t="s">
        <v>123</v>
      </c>
      <c r="D620" t="s">
        <v>43</v>
      </c>
      <c r="E620" t="s">
        <v>16</v>
      </c>
      <c r="F620" s="2">
        <v>-5.1669999999999998</v>
      </c>
    </row>
    <row r="621" spans="1:6" x14ac:dyDescent="0.25">
      <c r="A621" t="s">
        <v>24</v>
      </c>
      <c r="B621" t="s">
        <v>1</v>
      </c>
      <c r="C621" t="s">
        <v>123</v>
      </c>
      <c r="D621" t="s">
        <v>43</v>
      </c>
      <c r="E621" t="s">
        <v>17</v>
      </c>
      <c r="F621" s="1">
        <v>0</v>
      </c>
    </row>
    <row r="622" spans="1:6" x14ac:dyDescent="0.25">
      <c r="A622" t="s">
        <v>24</v>
      </c>
      <c r="B622" t="s">
        <v>1</v>
      </c>
      <c r="C622" t="s">
        <v>123</v>
      </c>
      <c r="D622" t="s">
        <v>44</v>
      </c>
      <c r="E622" t="s">
        <v>8</v>
      </c>
      <c r="F622" s="1">
        <v>0</v>
      </c>
    </row>
    <row r="623" spans="1:6" x14ac:dyDescent="0.25">
      <c r="A623" t="s">
        <v>24</v>
      </c>
      <c r="B623" t="s">
        <v>1</v>
      </c>
      <c r="C623" t="s">
        <v>123</v>
      </c>
      <c r="D623" t="s">
        <v>44</v>
      </c>
      <c r="E623" t="s">
        <v>9</v>
      </c>
      <c r="F623" s="1">
        <v>0</v>
      </c>
    </row>
    <row r="624" spans="1:6" x14ac:dyDescent="0.25">
      <c r="A624" t="s">
        <v>24</v>
      </c>
      <c r="B624" t="s">
        <v>1</v>
      </c>
      <c r="C624" t="s">
        <v>123</v>
      </c>
      <c r="D624" t="s">
        <v>44</v>
      </c>
      <c r="E624" t="s">
        <v>10</v>
      </c>
      <c r="F624" s="1">
        <v>0</v>
      </c>
    </row>
    <row r="625" spans="1:6" x14ac:dyDescent="0.25">
      <c r="A625" t="s">
        <v>24</v>
      </c>
      <c r="B625" t="s">
        <v>1</v>
      </c>
      <c r="C625" t="s">
        <v>123</v>
      </c>
      <c r="D625" t="s">
        <v>44</v>
      </c>
      <c r="E625" t="s">
        <v>11</v>
      </c>
      <c r="F625" s="1">
        <v>0</v>
      </c>
    </row>
    <row r="626" spans="1:6" x14ac:dyDescent="0.25">
      <c r="A626" t="s">
        <v>24</v>
      </c>
      <c r="B626" t="s">
        <v>1</v>
      </c>
      <c r="C626" t="s">
        <v>123</v>
      </c>
      <c r="D626" t="s">
        <v>44</v>
      </c>
      <c r="E626" t="s">
        <v>12</v>
      </c>
      <c r="F626" s="1">
        <v>0</v>
      </c>
    </row>
    <row r="627" spans="1:6" x14ac:dyDescent="0.25">
      <c r="A627" t="s">
        <v>24</v>
      </c>
      <c r="B627" t="s">
        <v>1</v>
      </c>
      <c r="C627" t="s">
        <v>123</v>
      </c>
      <c r="D627" t="s">
        <v>44</v>
      </c>
      <c r="E627" t="s">
        <v>13</v>
      </c>
      <c r="F627" s="1">
        <v>0</v>
      </c>
    </row>
    <row r="628" spans="1:6" x14ac:dyDescent="0.25">
      <c r="A628" t="s">
        <v>24</v>
      </c>
      <c r="B628" t="s">
        <v>1</v>
      </c>
      <c r="C628" t="s">
        <v>123</v>
      </c>
      <c r="D628" t="s">
        <v>44</v>
      </c>
      <c r="E628" t="s">
        <v>14</v>
      </c>
      <c r="F628" s="1">
        <v>0</v>
      </c>
    </row>
    <row r="629" spans="1:6" x14ac:dyDescent="0.25">
      <c r="A629" t="s">
        <v>24</v>
      </c>
      <c r="B629" t="s">
        <v>1</v>
      </c>
      <c r="C629" t="s">
        <v>123</v>
      </c>
      <c r="D629" t="s">
        <v>44</v>
      </c>
      <c r="E629" t="s">
        <v>15</v>
      </c>
      <c r="F629" s="1">
        <v>0</v>
      </c>
    </row>
    <row r="630" spans="1:6" x14ac:dyDescent="0.25">
      <c r="A630" t="s">
        <v>24</v>
      </c>
      <c r="B630" t="s">
        <v>1</v>
      </c>
      <c r="C630" t="s">
        <v>123</v>
      </c>
      <c r="D630" t="s">
        <v>44</v>
      </c>
      <c r="E630" t="s">
        <v>16</v>
      </c>
      <c r="F630" s="1">
        <v>0</v>
      </c>
    </row>
    <row r="631" spans="1:6" x14ac:dyDescent="0.25">
      <c r="A631" t="s">
        <v>24</v>
      </c>
      <c r="B631" t="s">
        <v>1</v>
      </c>
      <c r="C631" t="s">
        <v>123</v>
      </c>
      <c r="D631" t="s">
        <v>44</v>
      </c>
      <c r="E631" t="s">
        <v>17</v>
      </c>
      <c r="F631" s="1">
        <v>0</v>
      </c>
    </row>
    <row r="632" spans="1:6" x14ac:dyDescent="0.25">
      <c r="A632" t="s">
        <v>24</v>
      </c>
      <c r="B632" t="s">
        <v>1</v>
      </c>
      <c r="C632" t="s">
        <v>123</v>
      </c>
      <c r="D632" t="s">
        <v>45</v>
      </c>
      <c r="E632" t="s">
        <v>8</v>
      </c>
      <c r="F632" s="1">
        <v>0</v>
      </c>
    </row>
    <row r="633" spans="1:6" x14ac:dyDescent="0.25">
      <c r="A633" t="s">
        <v>24</v>
      </c>
      <c r="B633" t="s">
        <v>1</v>
      </c>
      <c r="C633" t="s">
        <v>123</v>
      </c>
      <c r="D633" t="s">
        <v>45</v>
      </c>
      <c r="E633" t="s">
        <v>9</v>
      </c>
      <c r="F633" s="1">
        <v>0</v>
      </c>
    </row>
    <row r="634" spans="1:6" x14ac:dyDescent="0.25">
      <c r="A634" t="s">
        <v>24</v>
      </c>
      <c r="B634" t="s">
        <v>1</v>
      </c>
      <c r="C634" t="s">
        <v>123</v>
      </c>
      <c r="D634" t="s">
        <v>45</v>
      </c>
      <c r="E634" t="s">
        <v>10</v>
      </c>
      <c r="F634" s="1">
        <v>0</v>
      </c>
    </row>
    <row r="635" spans="1:6" x14ac:dyDescent="0.25">
      <c r="A635" t="s">
        <v>24</v>
      </c>
      <c r="B635" t="s">
        <v>1</v>
      </c>
      <c r="C635" t="s">
        <v>123</v>
      </c>
      <c r="D635" t="s">
        <v>45</v>
      </c>
      <c r="E635" t="s">
        <v>11</v>
      </c>
      <c r="F635" s="1">
        <v>0</v>
      </c>
    </row>
    <row r="636" spans="1:6" x14ac:dyDescent="0.25">
      <c r="A636" t="s">
        <v>24</v>
      </c>
      <c r="B636" t="s">
        <v>1</v>
      </c>
      <c r="C636" t="s">
        <v>123</v>
      </c>
      <c r="D636" t="s">
        <v>45</v>
      </c>
      <c r="E636" t="s">
        <v>12</v>
      </c>
      <c r="F636" s="1">
        <v>0</v>
      </c>
    </row>
    <row r="637" spans="1:6" x14ac:dyDescent="0.25">
      <c r="A637" t="s">
        <v>24</v>
      </c>
      <c r="B637" t="s">
        <v>1</v>
      </c>
      <c r="C637" t="s">
        <v>123</v>
      </c>
      <c r="D637" t="s">
        <v>45</v>
      </c>
      <c r="E637" t="s">
        <v>13</v>
      </c>
      <c r="F637" s="1">
        <v>0</v>
      </c>
    </row>
    <row r="638" spans="1:6" x14ac:dyDescent="0.25">
      <c r="A638" t="s">
        <v>24</v>
      </c>
      <c r="B638" t="s">
        <v>1</v>
      </c>
      <c r="C638" t="s">
        <v>123</v>
      </c>
      <c r="D638" t="s">
        <v>45</v>
      </c>
      <c r="E638" t="s">
        <v>14</v>
      </c>
      <c r="F638" s="1">
        <v>0</v>
      </c>
    </row>
    <row r="639" spans="1:6" x14ac:dyDescent="0.25">
      <c r="A639" t="s">
        <v>24</v>
      </c>
      <c r="B639" t="s">
        <v>1</v>
      </c>
      <c r="C639" t="s">
        <v>123</v>
      </c>
      <c r="D639" t="s">
        <v>45</v>
      </c>
      <c r="E639" t="s">
        <v>15</v>
      </c>
      <c r="F639" s="1">
        <v>0</v>
      </c>
    </row>
    <row r="640" spans="1:6" x14ac:dyDescent="0.25">
      <c r="A640" t="s">
        <v>24</v>
      </c>
      <c r="B640" t="s">
        <v>1</v>
      </c>
      <c r="C640" t="s">
        <v>123</v>
      </c>
      <c r="D640" t="s">
        <v>45</v>
      </c>
      <c r="E640" t="s">
        <v>16</v>
      </c>
      <c r="F640" s="1">
        <v>0</v>
      </c>
    </row>
    <row r="641" spans="1:6" x14ac:dyDescent="0.25">
      <c r="A641" t="s">
        <v>24</v>
      </c>
      <c r="B641" t="s">
        <v>1</v>
      </c>
      <c r="C641" t="s">
        <v>123</v>
      </c>
      <c r="D641" t="s">
        <v>45</v>
      </c>
      <c r="E641" t="s">
        <v>17</v>
      </c>
      <c r="F641" s="1">
        <v>0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1"/>
  <sheetViews>
    <sheetView workbookViewId="0"/>
  </sheetViews>
  <sheetFormatPr baseColWidth="10" defaultColWidth="8.77734375" defaultRowHeight="13.2" x14ac:dyDescent="0.25"/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6</v>
      </c>
      <c r="B2" t="s">
        <v>1</v>
      </c>
      <c r="C2" t="s">
        <v>2</v>
      </c>
      <c r="D2" t="s">
        <v>7</v>
      </c>
      <c r="E2" t="s">
        <v>8</v>
      </c>
      <c r="F2" s="1">
        <v>0</v>
      </c>
    </row>
    <row r="3" spans="1:6" x14ac:dyDescent="0.25">
      <c r="A3" t="s">
        <v>6</v>
      </c>
      <c r="B3" t="s">
        <v>1</v>
      </c>
      <c r="C3" t="s">
        <v>2</v>
      </c>
      <c r="D3" t="s">
        <v>7</v>
      </c>
      <c r="E3" t="s">
        <v>9</v>
      </c>
      <c r="F3" s="1">
        <v>0</v>
      </c>
    </row>
    <row r="4" spans="1:6" x14ac:dyDescent="0.25">
      <c r="A4" t="s">
        <v>6</v>
      </c>
      <c r="B4" t="s">
        <v>1</v>
      </c>
      <c r="C4" t="s">
        <v>2</v>
      </c>
      <c r="D4" t="s">
        <v>7</v>
      </c>
      <c r="E4" t="s">
        <v>10</v>
      </c>
      <c r="F4" s="1">
        <v>0</v>
      </c>
    </row>
    <row r="5" spans="1:6" x14ac:dyDescent="0.25">
      <c r="A5" t="s">
        <v>6</v>
      </c>
      <c r="B5" t="s">
        <v>1</v>
      </c>
      <c r="C5" t="s">
        <v>2</v>
      </c>
      <c r="D5" t="s">
        <v>7</v>
      </c>
      <c r="E5" t="s">
        <v>11</v>
      </c>
      <c r="F5" s="1">
        <v>0</v>
      </c>
    </row>
    <row r="6" spans="1:6" x14ac:dyDescent="0.25">
      <c r="A6" t="s">
        <v>6</v>
      </c>
      <c r="B6" t="s">
        <v>1</v>
      </c>
      <c r="C6" t="s">
        <v>2</v>
      </c>
      <c r="D6" t="s">
        <v>7</v>
      </c>
      <c r="E6" t="s">
        <v>12</v>
      </c>
      <c r="F6" s="1">
        <v>0</v>
      </c>
    </row>
    <row r="7" spans="1:6" x14ac:dyDescent="0.25">
      <c r="A7" t="s">
        <v>6</v>
      </c>
      <c r="B7" t="s">
        <v>1</v>
      </c>
      <c r="C7" t="s">
        <v>2</v>
      </c>
      <c r="D7" t="s">
        <v>7</v>
      </c>
      <c r="E7" t="s">
        <v>13</v>
      </c>
      <c r="F7" s="1">
        <v>0</v>
      </c>
    </row>
    <row r="8" spans="1:6" x14ac:dyDescent="0.25">
      <c r="A8" t="s">
        <v>6</v>
      </c>
      <c r="B8" t="s">
        <v>1</v>
      </c>
      <c r="C8" t="s">
        <v>2</v>
      </c>
      <c r="D8" t="s">
        <v>7</v>
      </c>
      <c r="E8" t="s">
        <v>14</v>
      </c>
      <c r="F8" s="1">
        <v>0</v>
      </c>
    </row>
    <row r="9" spans="1:6" x14ac:dyDescent="0.25">
      <c r="A9" t="s">
        <v>6</v>
      </c>
      <c r="B9" t="s">
        <v>1</v>
      </c>
      <c r="C9" t="s">
        <v>2</v>
      </c>
      <c r="D9" t="s">
        <v>7</v>
      </c>
      <c r="E9" t="s">
        <v>15</v>
      </c>
      <c r="F9" s="1">
        <v>0</v>
      </c>
    </row>
    <row r="10" spans="1:6" x14ac:dyDescent="0.25">
      <c r="A10" t="s">
        <v>6</v>
      </c>
      <c r="B10" t="s">
        <v>1</v>
      </c>
      <c r="C10" t="s">
        <v>2</v>
      </c>
      <c r="D10" t="s">
        <v>7</v>
      </c>
      <c r="E10" t="s">
        <v>16</v>
      </c>
      <c r="F10" s="1">
        <v>0</v>
      </c>
    </row>
    <row r="11" spans="1:6" x14ac:dyDescent="0.25">
      <c r="A11" t="s">
        <v>6</v>
      </c>
      <c r="B11" t="s">
        <v>1</v>
      </c>
      <c r="C11" t="s">
        <v>2</v>
      </c>
      <c r="D11" t="s">
        <v>7</v>
      </c>
      <c r="E11" t="s">
        <v>17</v>
      </c>
      <c r="F11" s="1">
        <v>0</v>
      </c>
    </row>
    <row r="12" spans="1:6" x14ac:dyDescent="0.25">
      <c r="A12" t="s">
        <v>6</v>
      </c>
      <c r="B12" t="s">
        <v>1</v>
      </c>
      <c r="C12" t="s">
        <v>2</v>
      </c>
      <c r="D12" t="s">
        <v>18</v>
      </c>
      <c r="E12" t="s">
        <v>8</v>
      </c>
      <c r="F12" s="2">
        <v>74.866</v>
      </c>
    </row>
    <row r="13" spans="1:6" x14ac:dyDescent="0.25">
      <c r="A13" t="s">
        <v>6</v>
      </c>
      <c r="B13" t="s">
        <v>1</v>
      </c>
      <c r="C13" t="s">
        <v>2</v>
      </c>
      <c r="D13" t="s">
        <v>18</v>
      </c>
      <c r="E13" t="s">
        <v>9</v>
      </c>
      <c r="F13" s="2">
        <v>41637.65</v>
      </c>
    </row>
    <row r="14" spans="1:6" x14ac:dyDescent="0.25">
      <c r="A14" t="s">
        <v>6</v>
      </c>
      <c r="B14" t="s">
        <v>1</v>
      </c>
      <c r="C14" t="s">
        <v>2</v>
      </c>
      <c r="D14" t="s">
        <v>18</v>
      </c>
      <c r="E14" t="s">
        <v>10</v>
      </c>
      <c r="F14" s="2">
        <v>36219.752999999997</v>
      </c>
    </row>
    <row r="15" spans="1:6" x14ac:dyDescent="0.25">
      <c r="A15" t="s">
        <v>6</v>
      </c>
      <c r="B15" t="s">
        <v>1</v>
      </c>
      <c r="C15" t="s">
        <v>2</v>
      </c>
      <c r="D15" t="s">
        <v>18</v>
      </c>
      <c r="E15" t="s">
        <v>11</v>
      </c>
      <c r="F15" s="2">
        <v>61384.133999999998</v>
      </c>
    </row>
    <row r="16" spans="1:6" x14ac:dyDescent="0.25">
      <c r="A16" t="s">
        <v>6</v>
      </c>
      <c r="B16" t="s">
        <v>1</v>
      </c>
      <c r="C16" t="s">
        <v>2</v>
      </c>
      <c r="D16" t="s">
        <v>18</v>
      </c>
      <c r="E16" t="s">
        <v>12</v>
      </c>
      <c r="F16" s="2">
        <v>18196.995999999999</v>
      </c>
    </row>
    <row r="17" spans="1:6" x14ac:dyDescent="0.25">
      <c r="A17" t="s">
        <v>6</v>
      </c>
      <c r="B17" t="s">
        <v>1</v>
      </c>
      <c r="C17" t="s">
        <v>2</v>
      </c>
      <c r="D17" t="s">
        <v>18</v>
      </c>
      <c r="E17" t="s">
        <v>13</v>
      </c>
      <c r="F17" s="2">
        <v>53558.548999999999</v>
      </c>
    </row>
    <row r="18" spans="1:6" x14ac:dyDescent="0.25">
      <c r="A18" t="s">
        <v>6</v>
      </c>
      <c r="B18" t="s">
        <v>1</v>
      </c>
      <c r="C18" t="s">
        <v>2</v>
      </c>
      <c r="D18" t="s">
        <v>18</v>
      </c>
      <c r="E18" t="s">
        <v>14</v>
      </c>
      <c r="F18" s="2">
        <v>52525.84</v>
      </c>
    </row>
    <row r="19" spans="1:6" x14ac:dyDescent="0.25">
      <c r="A19" t="s">
        <v>6</v>
      </c>
      <c r="B19" t="s">
        <v>1</v>
      </c>
      <c r="C19" t="s">
        <v>2</v>
      </c>
      <c r="D19" t="s">
        <v>18</v>
      </c>
      <c r="E19" t="s">
        <v>15</v>
      </c>
      <c r="F19" s="2">
        <v>1661.2370000000001</v>
      </c>
    </row>
    <row r="20" spans="1:6" x14ac:dyDescent="0.25">
      <c r="A20" t="s">
        <v>6</v>
      </c>
      <c r="B20" t="s">
        <v>1</v>
      </c>
      <c r="C20" t="s">
        <v>2</v>
      </c>
      <c r="D20" t="s">
        <v>18</v>
      </c>
      <c r="E20" t="s">
        <v>16</v>
      </c>
      <c r="F20" s="2">
        <v>2073.5929999999998</v>
      </c>
    </row>
    <row r="21" spans="1:6" x14ac:dyDescent="0.25">
      <c r="A21" t="s">
        <v>6</v>
      </c>
      <c r="B21" t="s">
        <v>1</v>
      </c>
      <c r="C21" t="s">
        <v>2</v>
      </c>
      <c r="D21" t="s">
        <v>18</v>
      </c>
      <c r="E21" t="s">
        <v>17</v>
      </c>
      <c r="F21" s="2">
        <v>6193.23</v>
      </c>
    </row>
    <row r="22" spans="1:6" x14ac:dyDescent="0.25">
      <c r="A22" t="s">
        <v>6</v>
      </c>
      <c r="B22" t="s">
        <v>1</v>
      </c>
      <c r="C22" t="s">
        <v>2</v>
      </c>
      <c r="D22" t="s">
        <v>19</v>
      </c>
      <c r="E22" t="s">
        <v>8</v>
      </c>
      <c r="F22" s="2">
        <v>354.745</v>
      </c>
    </row>
    <row r="23" spans="1:6" x14ac:dyDescent="0.25">
      <c r="A23" t="s">
        <v>6</v>
      </c>
      <c r="B23" t="s">
        <v>1</v>
      </c>
      <c r="C23" t="s">
        <v>2</v>
      </c>
      <c r="D23" t="s">
        <v>19</v>
      </c>
      <c r="E23" t="s">
        <v>9</v>
      </c>
      <c r="F23" s="2">
        <v>5522.83</v>
      </c>
    </row>
    <row r="24" spans="1:6" x14ac:dyDescent="0.25">
      <c r="A24" t="s">
        <v>6</v>
      </c>
      <c r="B24" t="s">
        <v>1</v>
      </c>
      <c r="C24" t="s">
        <v>2</v>
      </c>
      <c r="D24" t="s">
        <v>19</v>
      </c>
      <c r="E24" t="s">
        <v>10</v>
      </c>
      <c r="F24" s="2">
        <v>5822.5990000000002</v>
      </c>
    </row>
    <row r="25" spans="1:6" x14ac:dyDescent="0.25">
      <c r="A25" t="s">
        <v>6</v>
      </c>
      <c r="B25" t="s">
        <v>1</v>
      </c>
      <c r="C25" t="s">
        <v>2</v>
      </c>
      <c r="D25" t="s">
        <v>19</v>
      </c>
      <c r="E25" t="s">
        <v>11</v>
      </c>
      <c r="F25" s="2">
        <v>8735.4459999999999</v>
      </c>
    </row>
    <row r="26" spans="1:6" x14ac:dyDescent="0.25">
      <c r="A26" t="s">
        <v>6</v>
      </c>
      <c r="B26" t="s">
        <v>1</v>
      </c>
      <c r="C26" t="s">
        <v>2</v>
      </c>
      <c r="D26" t="s">
        <v>19</v>
      </c>
      <c r="E26" t="s">
        <v>12</v>
      </c>
      <c r="F26" s="2">
        <v>4288.4030000000002</v>
      </c>
    </row>
    <row r="27" spans="1:6" x14ac:dyDescent="0.25">
      <c r="A27" t="s">
        <v>6</v>
      </c>
      <c r="B27" t="s">
        <v>1</v>
      </c>
      <c r="C27" t="s">
        <v>2</v>
      </c>
      <c r="D27" t="s">
        <v>19</v>
      </c>
      <c r="E27" t="s">
        <v>13</v>
      </c>
      <c r="F27" s="2">
        <v>9812.5750000000007</v>
      </c>
    </row>
    <row r="28" spans="1:6" x14ac:dyDescent="0.25">
      <c r="A28" t="s">
        <v>6</v>
      </c>
      <c r="B28" t="s">
        <v>1</v>
      </c>
      <c r="C28" t="s">
        <v>2</v>
      </c>
      <c r="D28" t="s">
        <v>19</v>
      </c>
      <c r="E28" t="s">
        <v>14</v>
      </c>
      <c r="F28" s="2">
        <v>23853.707999999999</v>
      </c>
    </row>
    <row r="29" spans="1:6" x14ac:dyDescent="0.25">
      <c r="A29" t="s">
        <v>6</v>
      </c>
      <c r="B29" t="s">
        <v>1</v>
      </c>
      <c r="C29" t="s">
        <v>2</v>
      </c>
      <c r="D29" t="s">
        <v>19</v>
      </c>
      <c r="E29" t="s">
        <v>15</v>
      </c>
      <c r="F29" s="1">
        <v>0</v>
      </c>
    </row>
    <row r="30" spans="1:6" x14ac:dyDescent="0.25">
      <c r="A30" t="s">
        <v>6</v>
      </c>
      <c r="B30" t="s">
        <v>1</v>
      </c>
      <c r="C30" t="s">
        <v>2</v>
      </c>
      <c r="D30" t="s">
        <v>19</v>
      </c>
      <c r="E30" t="s">
        <v>16</v>
      </c>
      <c r="F30" s="2">
        <v>983.47500000000002</v>
      </c>
    </row>
    <row r="31" spans="1:6" x14ac:dyDescent="0.25">
      <c r="A31" t="s">
        <v>6</v>
      </c>
      <c r="B31" t="s">
        <v>1</v>
      </c>
      <c r="C31" t="s">
        <v>2</v>
      </c>
      <c r="D31" t="s">
        <v>19</v>
      </c>
      <c r="E31" t="s">
        <v>17</v>
      </c>
      <c r="F31" s="2">
        <v>33.566000000000003</v>
      </c>
    </row>
    <row r="32" spans="1:6" x14ac:dyDescent="0.25">
      <c r="A32" t="s">
        <v>6</v>
      </c>
      <c r="B32" t="s">
        <v>1</v>
      </c>
      <c r="C32" t="s">
        <v>2</v>
      </c>
      <c r="D32" t="s">
        <v>20</v>
      </c>
      <c r="E32" t="s">
        <v>8</v>
      </c>
      <c r="F32" s="2">
        <v>-244.29</v>
      </c>
    </row>
    <row r="33" spans="1:6" x14ac:dyDescent="0.25">
      <c r="A33" t="s">
        <v>6</v>
      </c>
      <c r="B33" t="s">
        <v>1</v>
      </c>
      <c r="C33" t="s">
        <v>2</v>
      </c>
      <c r="D33" t="s">
        <v>20</v>
      </c>
      <c r="E33" t="s">
        <v>9</v>
      </c>
      <c r="F33" s="2">
        <v>29337.684000000001</v>
      </c>
    </row>
    <row r="34" spans="1:6" x14ac:dyDescent="0.25">
      <c r="A34" t="s">
        <v>6</v>
      </c>
      <c r="B34" t="s">
        <v>1</v>
      </c>
      <c r="C34" t="s">
        <v>2</v>
      </c>
      <c r="D34" t="s">
        <v>20</v>
      </c>
      <c r="E34" t="s">
        <v>10</v>
      </c>
      <c r="F34" s="2">
        <v>6343.2529999999997</v>
      </c>
    </row>
    <row r="35" spans="1:6" x14ac:dyDescent="0.25">
      <c r="A35" t="s">
        <v>6</v>
      </c>
      <c r="B35" t="s">
        <v>1</v>
      </c>
      <c r="C35" t="s">
        <v>2</v>
      </c>
      <c r="D35" t="s">
        <v>20</v>
      </c>
      <c r="E35" t="s">
        <v>11</v>
      </c>
      <c r="F35" s="2">
        <v>14235.569</v>
      </c>
    </row>
    <row r="36" spans="1:6" x14ac:dyDescent="0.25">
      <c r="A36" t="s">
        <v>6</v>
      </c>
      <c r="B36" t="s">
        <v>1</v>
      </c>
      <c r="C36" t="s">
        <v>2</v>
      </c>
      <c r="D36" t="s">
        <v>20</v>
      </c>
      <c r="E36" t="s">
        <v>12</v>
      </c>
      <c r="F36" s="2">
        <v>3052.2669999999998</v>
      </c>
    </row>
    <row r="37" spans="1:6" x14ac:dyDescent="0.25">
      <c r="A37" t="s">
        <v>6</v>
      </c>
      <c r="B37" t="s">
        <v>1</v>
      </c>
      <c r="C37" t="s">
        <v>2</v>
      </c>
      <c r="D37" t="s">
        <v>20</v>
      </c>
      <c r="E37" t="s">
        <v>13</v>
      </c>
      <c r="F37" s="2">
        <v>5086.8419999999996</v>
      </c>
    </row>
    <row r="38" spans="1:6" x14ac:dyDescent="0.25">
      <c r="A38" t="s">
        <v>6</v>
      </c>
      <c r="B38" t="s">
        <v>1</v>
      </c>
      <c r="C38" t="s">
        <v>2</v>
      </c>
      <c r="D38" t="s">
        <v>20</v>
      </c>
      <c r="E38" t="s">
        <v>14</v>
      </c>
      <c r="F38" s="2">
        <v>20725.613000000001</v>
      </c>
    </row>
    <row r="39" spans="1:6" x14ac:dyDescent="0.25">
      <c r="A39" t="s">
        <v>6</v>
      </c>
      <c r="B39" t="s">
        <v>1</v>
      </c>
      <c r="C39" t="s">
        <v>2</v>
      </c>
      <c r="D39" t="s">
        <v>20</v>
      </c>
      <c r="E39" t="s">
        <v>15</v>
      </c>
      <c r="F39" s="2">
        <v>3444.924</v>
      </c>
    </row>
    <row r="40" spans="1:6" x14ac:dyDescent="0.25">
      <c r="A40" t="s">
        <v>6</v>
      </c>
      <c r="B40" t="s">
        <v>1</v>
      </c>
      <c r="C40" t="s">
        <v>2</v>
      </c>
      <c r="D40" t="s">
        <v>20</v>
      </c>
      <c r="E40" t="s">
        <v>16</v>
      </c>
      <c r="F40" s="2">
        <v>949.23400000000004</v>
      </c>
    </row>
    <row r="41" spans="1:6" x14ac:dyDescent="0.25">
      <c r="A41" t="s">
        <v>6</v>
      </c>
      <c r="B41" t="s">
        <v>1</v>
      </c>
      <c r="C41" t="s">
        <v>2</v>
      </c>
      <c r="D41" t="s">
        <v>20</v>
      </c>
      <c r="E41" t="s">
        <v>17</v>
      </c>
      <c r="F41" s="1">
        <v>2</v>
      </c>
    </row>
    <row r="42" spans="1:6" x14ac:dyDescent="0.25">
      <c r="A42" t="s">
        <v>6</v>
      </c>
      <c r="B42" t="s">
        <v>1</v>
      </c>
      <c r="C42" t="s">
        <v>2</v>
      </c>
      <c r="D42" t="s">
        <v>21</v>
      </c>
      <c r="E42" t="s">
        <v>8</v>
      </c>
      <c r="F42" s="1">
        <v>0</v>
      </c>
    </row>
    <row r="43" spans="1:6" x14ac:dyDescent="0.25">
      <c r="A43" t="s">
        <v>6</v>
      </c>
      <c r="B43" t="s">
        <v>1</v>
      </c>
      <c r="C43" t="s">
        <v>2</v>
      </c>
      <c r="D43" t="s">
        <v>21</v>
      </c>
      <c r="E43" t="s">
        <v>9</v>
      </c>
      <c r="F43" s="2">
        <v>3465.3510000000001</v>
      </c>
    </row>
    <row r="44" spans="1:6" x14ac:dyDescent="0.25">
      <c r="A44" t="s">
        <v>6</v>
      </c>
      <c r="B44" t="s">
        <v>1</v>
      </c>
      <c r="C44" t="s">
        <v>2</v>
      </c>
      <c r="D44" t="s">
        <v>21</v>
      </c>
      <c r="E44" t="s">
        <v>10</v>
      </c>
      <c r="F44" s="2">
        <v>1524.1959999999999</v>
      </c>
    </row>
    <row r="45" spans="1:6" x14ac:dyDescent="0.25">
      <c r="A45" t="s">
        <v>6</v>
      </c>
      <c r="B45" t="s">
        <v>1</v>
      </c>
      <c r="C45" t="s">
        <v>2</v>
      </c>
      <c r="D45" t="s">
        <v>21</v>
      </c>
      <c r="E45" t="s">
        <v>11</v>
      </c>
      <c r="F45" s="2">
        <v>357.91399999999999</v>
      </c>
    </row>
    <row r="46" spans="1:6" x14ac:dyDescent="0.25">
      <c r="A46" t="s">
        <v>6</v>
      </c>
      <c r="B46" t="s">
        <v>1</v>
      </c>
      <c r="C46" t="s">
        <v>2</v>
      </c>
      <c r="D46" t="s">
        <v>21</v>
      </c>
      <c r="E46" t="s">
        <v>12</v>
      </c>
      <c r="F46" s="2">
        <v>60.033000000000001</v>
      </c>
    </row>
    <row r="47" spans="1:6" x14ac:dyDescent="0.25">
      <c r="A47" t="s">
        <v>6</v>
      </c>
      <c r="B47" t="s">
        <v>1</v>
      </c>
      <c r="C47" t="s">
        <v>2</v>
      </c>
      <c r="D47" t="s">
        <v>21</v>
      </c>
      <c r="E47" t="s">
        <v>13</v>
      </c>
      <c r="F47" s="2">
        <v>1901.615</v>
      </c>
    </row>
    <row r="48" spans="1:6" x14ac:dyDescent="0.25">
      <c r="A48" t="s">
        <v>6</v>
      </c>
      <c r="B48" t="s">
        <v>1</v>
      </c>
      <c r="C48" t="s">
        <v>2</v>
      </c>
      <c r="D48" t="s">
        <v>21</v>
      </c>
      <c r="E48" t="s">
        <v>14</v>
      </c>
      <c r="F48" s="2">
        <v>6162.7740000000003</v>
      </c>
    </row>
    <row r="49" spans="1:6" x14ac:dyDescent="0.25">
      <c r="A49" t="s">
        <v>6</v>
      </c>
      <c r="B49" t="s">
        <v>1</v>
      </c>
      <c r="C49" t="s">
        <v>2</v>
      </c>
      <c r="D49" t="s">
        <v>21</v>
      </c>
      <c r="E49" t="s">
        <v>15</v>
      </c>
      <c r="F49" s="1">
        <v>0</v>
      </c>
    </row>
    <row r="50" spans="1:6" x14ac:dyDescent="0.25">
      <c r="A50" t="s">
        <v>6</v>
      </c>
      <c r="B50" t="s">
        <v>1</v>
      </c>
      <c r="C50" t="s">
        <v>2</v>
      </c>
      <c r="D50" t="s">
        <v>21</v>
      </c>
      <c r="E50" t="s">
        <v>16</v>
      </c>
      <c r="F50" s="2">
        <v>-5.8639999999999999</v>
      </c>
    </row>
    <row r="51" spans="1:6" x14ac:dyDescent="0.25">
      <c r="A51" t="s">
        <v>6</v>
      </c>
      <c r="B51" t="s">
        <v>1</v>
      </c>
      <c r="C51" t="s">
        <v>2</v>
      </c>
      <c r="D51" t="s">
        <v>21</v>
      </c>
      <c r="E51" t="s">
        <v>17</v>
      </c>
      <c r="F51" s="1">
        <v>0</v>
      </c>
    </row>
    <row r="52" spans="1:6" x14ac:dyDescent="0.25">
      <c r="A52" t="s">
        <v>22</v>
      </c>
      <c r="B52" t="s">
        <v>1</v>
      </c>
      <c r="C52" t="s">
        <v>2</v>
      </c>
      <c r="D52" t="s">
        <v>7</v>
      </c>
      <c r="E52" t="s">
        <v>8</v>
      </c>
      <c r="F52" s="1">
        <v>0</v>
      </c>
    </row>
    <row r="53" spans="1:6" x14ac:dyDescent="0.25">
      <c r="A53" t="s">
        <v>22</v>
      </c>
      <c r="B53" t="s">
        <v>1</v>
      </c>
      <c r="C53" t="s">
        <v>2</v>
      </c>
      <c r="D53" t="s">
        <v>7</v>
      </c>
      <c r="E53" t="s">
        <v>9</v>
      </c>
      <c r="F53" s="1">
        <v>0</v>
      </c>
    </row>
    <row r="54" spans="1:6" x14ac:dyDescent="0.25">
      <c r="A54" t="s">
        <v>22</v>
      </c>
      <c r="B54" t="s">
        <v>1</v>
      </c>
      <c r="C54" t="s">
        <v>2</v>
      </c>
      <c r="D54" t="s">
        <v>7</v>
      </c>
      <c r="E54" t="s">
        <v>10</v>
      </c>
      <c r="F54" s="1">
        <v>0</v>
      </c>
    </row>
    <row r="55" spans="1:6" x14ac:dyDescent="0.25">
      <c r="A55" t="s">
        <v>22</v>
      </c>
      <c r="B55" t="s">
        <v>1</v>
      </c>
      <c r="C55" t="s">
        <v>2</v>
      </c>
      <c r="D55" t="s">
        <v>7</v>
      </c>
      <c r="E55" t="s">
        <v>11</v>
      </c>
      <c r="F55" s="1">
        <v>0</v>
      </c>
    </row>
    <row r="56" spans="1:6" x14ac:dyDescent="0.25">
      <c r="A56" t="s">
        <v>22</v>
      </c>
      <c r="B56" t="s">
        <v>1</v>
      </c>
      <c r="C56" t="s">
        <v>2</v>
      </c>
      <c r="D56" t="s">
        <v>7</v>
      </c>
      <c r="E56" t="s">
        <v>12</v>
      </c>
      <c r="F56" s="1">
        <v>0</v>
      </c>
    </row>
    <row r="57" spans="1:6" x14ac:dyDescent="0.25">
      <c r="A57" t="s">
        <v>22</v>
      </c>
      <c r="B57" t="s">
        <v>1</v>
      </c>
      <c r="C57" t="s">
        <v>2</v>
      </c>
      <c r="D57" t="s">
        <v>7</v>
      </c>
      <c r="E57" t="s">
        <v>13</v>
      </c>
      <c r="F57" s="1">
        <v>0</v>
      </c>
    </row>
    <row r="58" spans="1:6" x14ac:dyDescent="0.25">
      <c r="A58" t="s">
        <v>22</v>
      </c>
      <c r="B58" t="s">
        <v>1</v>
      </c>
      <c r="C58" t="s">
        <v>2</v>
      </c>
      <c r="D58" t="s">
        <v>7</v>
      </c>
      <c r="E58" t="s">
        <v>14</v>
      </c>
      <c r="F58" s="1">
        <v>0</v>
      </c>
    </row>
    <row r="59" spans="1:6" x14ac:dyDescent="0.25">
      <c r="A59" t="s">
        <v>22</v>
      </c>
      <c r="B59" t="s">
        <v>1</v>
      </c>
      <c r="C59" t="s">
        <v>2</v>
      </c>
      <c r="D59" t="s">
        <v>7</v>
      </c>
      <c r="E59" t="s">
        <v>15</v>
      </c>
      <c r="F59" s="1">
        <v>0</v>
      </c>
    </row>
    <row r="60" spans="1:6" x14ac:dyDescent="0.25">
      <c r="A60" t="s">
        <v>22</v>
      </c>
      <c r="B60" t="s">
        <v>1</v>
      </c>
      <c r="C60" t="s">
        <v>2</v>
      </c>
      <c r="D60" t="s">
        <v>7</v>
      </c>
      <c r="E60" t="s">
        <v>16</v>
      </c>
      <c r="F60" s="1">
        <v>0</v>
      </c>
    </row>
    <row r="61" spans="1:6" x14ac:dyDescent="0.25">
      <c r="A61" t="s">
        <v>22</v>
      </c>
      <c r="B61" t="s">
        <v>1</v>
      </c>
      <c r="C61" t="s">
        <v>2</v>
      </c>
      <c r="D61" t="s">
        <v>7</v>
      </c>
      <c r="E61" t="s">
        <v>17</v>
      </c>
      <c r="F61" s="1">
        <v>0</v>
      </c>
    </row>
    <row r="62" spans="1:6" x14ac:dyDescent="0.25">
      <c r="A62" t="s">
        <v>22</v>
      </c>
      <c r="B62" t="s">
        <v>1</v>
      </c>
      <c r="C62" t="s">
        <v>2</v>
      </c>
      <c r="D62" t="s">
        <v>18</v>
      </c>
      <c r="E62" t="s">
        <v>8</v>
      </c>
      <c r="F62" s="2">
        <v>1E-3</v>
      </c>
    </row>
    <row r="63" spans="1:6" x14ac:dyDescent="0.25">
      <c r="A63" t="s">
        <v>22</v>
      </c>
      <c r="B63" t="s">
        <v>1</v>
      </c>
      <c r="C63" t="s">
        <v>2</v>
      </c>
      <c r="D63" t="s">
        <v>18</v>
      </c>
      <c r="E63" t="s">
        <v>9</v>
      </c>
      <c r="F63" s="2">
        <v>35024.544999999998</v>
      </c>
    </row>
    <row r="64" spans="1:6" x14ac:dyDescent="0.25">
      <c r="A64" t="s">
        <v>22</v>
      </c>
      <c r="B64" t="s">
        <v>1</v>
      </c>
      <c r="C64" t="s">
        <v>2</v>
      </c>
      <c r="D64" t="s">
        <v>18</v>
      </c>
      <c r="E64" t="s">
        <v>10</v>
      </c>
      <c r="F64" s="2">
        <v>27127.154999999999</v>
      </c>
    </row>
    <row r="65" spans="1:6" x14ac:dyDescent="0.25">
      <c r="A65" t="s">
        <v>22</v>
      </c>
      <c r="B65" t="s">
        <v>1</v>
      </c>
      <c r="C65" t="s">
        <v>2</v>
      </c>
      <c r="D65" t="s">
        <v>18</v>
      </c>
      <c r="E65" t="s">
        <v>11</v>
      </c>
      <c r="F65" s="2">
        <v>43416.154000000002</v>
      </c>
    </row>
    <row r="66" spans="1:6" x14ac:dyDescent="0.25">
      <c r="A66" t="s">
        <v>22</v>
      </c>
      <c r="B66" t="s">
        <v>1</v>
      </c>
      <c r="C66" t="s">
        <v>2</v>
      </c>
      <c r="D66" t="s">
        <v>18</v>
      </c>
      <c r="E66" t="s">
        <v>12</v>
      </c>
      <c r="F66" s="2">
        <v>12894.566000000001</v>
      </c>
    </row>
    <row r="67" spans="1:6" x14ac:dyDescent="0.25">
      <c r="A67" t="s">
        <v>22</v>
      </c>
      <c r="B67" t="s">
        <v>1</v>
      </c>
      <c r="C67" t="s">
        <v>2</v>
      </c>
      <c r="D67" t="s">
        <v>18</v>
      </c>
      <c r="E67" t="s">
        <v>13</v>
      </c>
      <c r="F67" s="2">
        <v>80806.824999999997</v>
      </c>
    </row>
    <row r="68" spans="1:6" x14ac:dyDescent="0.25">
      <c r="A68" t="s">
        <v>22</v>
      </c>
      <c r="B68" t="s">
        <v>1</v>
      </c>
      <c r="C68" t="s">
        <v>2</v>
      </c>
      <c r="D68" t="s">
        <v>18</v>
      </c>
      <c r="E68" t="s">
        <v>14</v>
      </c>
      <c r="F68" s="2">
        <v>38664.587</v>
      </c>
    </row>
    <row r="69" spans="1:6" x14ac:dyDescent="0.25">
      <c r="A69" t="s">
        <v>22</v>
      </c>
      <c r="B69" t="s">
        <v>1</v>
      </c>
      <c r="C69" t="s">
        <v>2</v>
      </c>
      <c r="D69" t="s">
        <v>18</v>
      </c>
      <c r="E69" t="s">
        <v>15</v>
      </c>
      <c r="F69" s="2">
        <v>645.18200000000002</v>
      </c>
    </row>
    <row r="70" spans="1:6" x14ac:dyDescent="0.25">
      <c r="A70" t="s">
        <v>22</v>
      </c>
      <c r="B70" t="s">
        <v>1</v>
      </c>
      <c r="C70" t="s">
        <v>2</v>
      </c>
      <c r="D70" t="s">
        <v>18</v>
      </c>
      <c r="E70" t="s">
        <v>16</v>
      </c>
      <c r="F70" s="2">
        <v>1066.037</v>
      </c>
    </row>
    <row r="71" spans="1:6" x14ac:dyDescent="0.25">
      <c r="A71" t="s">
        <v>22</v>
      </c>
      <c r="B71" t="s">
        <v>1</v>
      </c>
      <c r="C71" t="s">
        <v>2</v>
      </c>
      <c r="D71" t="s">
        <v>18</v>
      </c>
      <c r="E71" t="s">
        <v>17</v>
      </c>
      <c r="F71" s="2">
        <v>6754.174</v>
      </c>
    </row>
    <row r="72" spans="1:6" x14ac:dyDescent="0.25">
      <c r="A72" t="s">
        <v>22</v>
      </c>
      <c r="B72" t="s">
        <v>1</v>
      </c>
      <c r="C72" t="s">
        <v>2</v>
      </c>
      <c r="D72" t="s">
        <v>19</v>
      </c>
      <c r="E72" t="s">
        <v>8</v>
      </c>
      <c r="F72" s="2">
        <v>386.62900000000002</v>
      </c>
    </row>
    <row r="73" spans="1:6" x14ac:dyDescent="0.25">
      <c r="A73" t="s">
        <v>22</v>
      </c>
      <c r="B73" t="s">
        <v>1</v>
      </c>
      <c r="C73" t="s">
        <v>2</v>
      </c>
      <c r="D73" t="s">
        <v>19</v>
      </c>
      <c r="E73" t="s">
        <v>9</v>
      </c>
      <c r="F73" s="2">
        <v>3635.1660000000002</v>
      </c>
    </row>
    <row r="74" spans="1:6" x14ac:dyDescent="0.25">
      <c r="A74" t="s">
        <v>22</v>
      </c>
      <c r="B74" t="s">
        <v>1</v>
      </c>
      <c r="C74" t="s">
        <v>2</v>
      </c>
      <c r="D74" t="s">
        <v>19</v>
      </c>
      <c r="E74" t="s">
        <v>10</v>
      </c>
      <c r="F74" s="2">
        <v>5638.2520000000004</v>
      </c>
    </row>
    <row r="75" spans="1:6" x14ac:dyDescent="0.25">
      <c r="A75" t="s">
        <v>22</v>
      </c>
      <c r="B75" t="s">
        <v>1</v>
      </c>
      <c r="C75" t="s">
        <v>2</v>
      </c>
      <c r="D75" t="s">
        <v>19</v>
      </c>
      <c r="E75" t="s">
        <v>11</v>
      </c>
      <c r="F75" s="2">
        <v>5796.2219999999998</v>
      </c>
    </row>
    <row r="76" spans="1:6" x14ac:dyDescent="0.25">
      <c r="A76" t="s">
        <v>22</v>
      </c>
      <c r="B76" t="s">
        <v>1</v>
      </c>
      <c r="C76" t="s">
        <v>2</v>
      </c>
      <c r="D76" t="s">
        <v>19</v>
      </c>
      <c r="E76" t="s">
        <v>12</v>
      </c>
      <c r="F76" s="2">
        <v>3883.951</v>
      </c>
    </row>
    <row r="77" spans="1:6" x14ac:dyDescent="0.25">
      <c r="A77" t="s">
        <v>22</v>
      </c>
      <c r="B77" t="s">
        <v>1</v>
      </c>
      <c r="C77" t="s">
        <v>2</v>
      </c>
      <c r="D77" t="s">
        <v>19</v>
      </c>
      <c r="E77" t="s">
        <v>13</v>
      </c>
      <c r="F77" s="2">
        <v>13305.583000000001</v>
      </c>
    </row>
    <row r="78" spans="1:6" x14ac:dyDescent="0.25">
      <c r="A78" t="s">
        <v>22</v>
      </c>
      <c r="B78" t="s">
        <v>1</v>
      </c>
      <c r="C78" t="s">
        <v>2</v>
      </c>
      <c r="D78" t="s">
        <v>19</v>
      </c>
      <c r="E78" t="s">
        <v>14</v>
      </c>
      <c r="F78" s="2">
        <v>20949.41</v>
      </c>
    </row>
    <row r="79" spans="1:6" x14ac:dyDescent="0.25">
      <c r="A79" t="s">
        <v>22</v>
      </c>
      <c r="B79" t="s">
        <v>1</v>
      </c>
      <c r="C79" t="s">
        <v>2</v>
      </c>
      <c r="D79" t="s">
        <v>19</v>
      </c>
      <c r="E79" t="s">
        <v>15</v>
      </c>
      <c r="F79" s="1">
        <v>0</v>
      </c>
    </row>
    <row r="80" spans="1:6" x14ac:dyDescent="0.25">
      <c r="A80" t="s">
        <v>22</v>
      </c>
      <c r="B80" t="s">
        <v>1</v>
      </c>
      <c r="C80" t="s">
        <v>2</v>
      </c>
      <c r="D80" t="s">
        <v>19</v>
      </c>
      <c r="E80" t="s">
        <v>16</v>
      </c>
      <c r="F80" s="2">
        <v>1691.0650000000001</v>
      </c>
    </row>
    <row r="81" spans="1:6" x14ac:dyDescent="0.25">
      <c r="A81" t="s">
        <v>22</v>
      </c>
      <c r="B81" t="s">
        <v>1</v>
      </c>
      <c r="C81" t="s">
        <v>2</v>
      </c>
      <c r="D81" t="s">
        <v>19</v>
      </c>
      <c r="E81" t="s">
        <v>17</v>
      </c>
      <c r="F81" s="2">
        <v>44.459000000000003</v>
      </c>
    </row>
    <row r="82" spans="1:6" x14ac:dyDescent="0.25">
      <c r="A82" t="s">
        <v>22</v>
      </c>
      <c r="B82" t="s">
        <v>1</v>
      </c>
      <c r="C82" t="s">
        <v>2</v>
      </c>
      <c r="D82" t="s">
        <v>20</v>
      </c>
      <c r="E82" t="s">
        <v>8</v>
      </c>
      <c r="F82" s="2">
        <v>1479.963</v>
      </c>
    </row>
    <row r="83" spans="1:6" x14ac:dyDescent="0.25">
      <c r="A83" t="s">
        <v>22</v>
      </c>
      <c r="B83" t="s">
        <v>1</v>
      </c>
      <c r="C83" t="s">
        <v>2</v>
      </c>
      <c r="D83" t="s">
        <v>20</v>
      </c>
      <c r="E83" t="s">
        <v>9</v>
      </c>
      <c r="F83" s="2">
        <v>33158.68</v>
      </c>
    </row>
    <row r="84" spans="1:6" x14ac:dyDescent="0.25">
      <c r="A84" t="s">
        <v>22</v>
      </c>
      <c r="B84" t="s">
        <v>1</v>
      </c>
      <c r="C84" t="s">
        <v>2</v>
      </c>
      <c r="D84" t="s">
        <v>20</v>
      </c>
      <c r="E84" t="s">
        <v>10</v>
      </c>
      <c r="F84" s="2">
        <v>6763.232</v>
      </c>
    </row>
    <row r="85" spans="1:6" x14ac:dyDescent="0.25">
      <c r="A85" t="s">
        <v>22</v>
      </c>
      <c r="B85" t="s">
        <v>1</v>
      </c>
      <c r="C85" t="s">
        <v>2</v>
      </c>
      <c r="D85" t="s">
        <v>20</v>
      </c>
      <c r="E85" t="s">
        <v>11</v>
      </c>
      <c r="F85" s="2">
        <v>12951.099</v>
      </c>
    </row>
    <row r="86" spans="1:6" x14ac:dyDescent="0.25">
      <c r="A86" t="s">
        <v>22</v>
      </c>
      <c r="B86" t="s">
        <v>1</v>
      </c>
      <c r="C86" t="s">
        <v>2</v>
      </c>
      <c r="D86" t="s">
        <v>20</v>
      </c>
      <c r="E86" t="s">
        <v>12</v>
      </c>
      <c r="F86" s="2">
        <v>619.00900000000001</v>
      </c>
    </row>
    <row r="87" spans="1:6" x14ac:dyDescent="0.25">
      <c r="A87" t="s">
        <v>22</v>
      </c>
      <c r="B87" t="s">
        <v>1</v>
      </c>
      <c r="C87" t="s">
        <v>2</v>
      </c>
      <c r="D87" t="s">
        <v>20</v>
      </c>
      <c r="E87" t="s">
        <v>13</v>
      </c>
      <c r="F87" s="2">
        <v>-1328.73</v>
      </c>
    </row>
    <row r="88" spans="1:6" x14ac:dyDescent="0.25">
      <c r="A88" t="s">
        <v>22</v>
      </c>
      <c r="B88" t="s">
        <v>1</v>
      </c>
      <c r="C88" t="s">
        <v>2</v>
      </c>
      <c r="D88" t="s">
        <v>20</v>
      </c>
      <c r="E88" t="s">
        <v>14</v>
      </c>
      <c r="F88" s="2">
        <v>16157.392</v>
      </c>
    </row>
    <row r="89" spans="1:6" x14ac:dyDescent="0.25">
      <c r="A89" t="s">
        <v>22</v>
      </c>
      <c r="B89" t="s">
        <v>1</v>
      </c>
      <c r="C89" t="s">
        <v>2</v>
      </c>
      <c r="D89" t="s">
        <v>20</v>
      </c>
      <c r="E89" t="s">
        <v>15</v>
      </c>
      <c r="F89" s="2">
        <v>1873.11</v>
      </c>
    </row>
    <row r="90" spans="1:6" x14ac:dyDescent="0.25">
      <c r="A90" t="s">
        <v>22</v>
      </c>
      <c r="B90" t="s">
        <v>1</v>
      </c>
      <c r="C90" t="s">
        <v>2</v>
      </c>
      <c r="D90" t="s">
        <v>20</v>
      </c>
      <c r="E90" t="s">
        <v>16</v>
      </c>
      <c r="F90" s="2">
        <v>631.16899999999998</v>
      </c>
    </row>
    <row r="91" spans="1:6" x14ac:dyDescent="0.25">
      <c r="A91" t="s">
        <v>22</v>
      </c>
      <c r="B91" t="s">
        <v>1</v>
      </c>
      <c r="C91" t="s">
        <v>2</v>
      </c>
      <c r="D91" t="s">
        <v>20</v>
      </c>
      <c r="E91" t="s">
        <v>17</v>
      </c>
      <c r="F91" s="1">
        <v>0</v>
      </c>
    </row>
    <row r="92" spans="1:6" x14ac:dyDescent="0.25">
      <c r="A92" t="s">
        <v>22</v>
      </c>
      <c r="B92" t="s">
        <v>1</v>
      </c>
      <c r="C92" t="s">
        <v>2</v>
      </c>
      <c r="D92" t="s">
        <v>21</v>
      </c>
      <c r="E92" t="s">
        <v>8</v>
      </c>
      <c r="F92" s="1">
        <v>0</v>
      </c>
    </row>
    <row r="93" spans="1:6" x14ac:dyDescent="0.25">
      <c r="A93" t="s">
        <v>22</v>
      </c>
      <c r="B93" t="s">
        <v>1</v>
      </c>
      <c r="C93" t="s">
        <v>2</v>
      </c>
      <c r="D93" t="s">
        <v>21</v>
      </c>
      <c r="E93" t="s">
        <v>9</v>
      </c>
      <c r="F93" s="2">
        <v>3298.4859999999999</v>
      </c>
    </row>
    <row r="94" spans="1:6" x14ac:dyDescent="0.25">
      <c r="A94" t="s">
        <v>22</v>
      </c>
      <c r="B94" t="s">
        <v>1</v>
      </c>
      <c r="C94" t="s">
        <v>2</v>
      </c>
      <c r="D94" t="s">
        <v>21</v>
      </c>
      <c r="E94" t="s">
        <v>10</v>
      </c>
      <c r="F94" s="2">
        <v>1859.079</v>
      </c>
    </row>
    <row r="95" spans="1:6" x14ac:dyDescent="0.25">
      <c r="A95" t="s">
        <v>22</v>
      </c>
      <c r="B95" t="s">
        <v>1</v>
      </c>
      <c r="C95" t="s">
        <v>2</v>
      </c>
      <c r="D95" t="s">
        <v>21</v>
      </c>
      <c r="E95" t="s">
        <v>11</v>
      </c>
      <c r="F95" s="2">
        <v>441.08</v>
      </c>
    </row>
    <row r="96" spans="1:6" x14ac:dyDescent="0.25">
      <c r="A96" t="s">
        <v>22</v>
      </c>
      <c r="B96" t="s">
        <v>1</v>
      </c>
      <c r="C96" t="s">
        <v>2</v>
      </c>
      <c r="D96" t="s">
        <v>21</v>
      </c>
      <c r="E96" t="s">
        <v>12</v>
      </c>
      <c r="F96" s="2">
        <v>162.548</v>
      </c>
    </row>
    <row r="97" spans="1:6" x14ac:dyDescent="0.25">
      <c r="A97" t="s">
        <v>22</v>
      </c>
      <c r="B97" t="s">
        <v>1</v>
      </c>
      <c r="C97" t="s">
        <v>2</v>
      </c>
      <c r="D97" t="s">
        <v>21</v>
      </c>
      <c r="E97" t="s">
        <v>13</v>
      </c>
      <c r="F97" s="2">
        <v>2431.4110000000001</v>
      </c>
    </row>
    <row r="98" spans="1:6" x14ac:dyDescent="0.25">
      <c r="A98" t="s">
        <v>22</v>
      </c>
      <c r="B98" t="s">
        <v>1</v>
      </c>
      <c r="C98" t="s">
        <v>2</v>
      </c>
      <c r="D98" t="s">
        <v>21</v>
      </c>
      <c r="E98" t="s">
        <v>14</v>
      </c>
      <c r="F98" s="2">
        <v>2932.9870000000001</v>
      </c>
    </row>
    <row r="99" spans="1:6" x14ac:dyDescent="0.25">
      <c r="A99" t="s">
        <v>22</v>
      </c>
      <c r="B99" t="s">
        <v>1</v>
      </c>
      <c r="C99" t="s">
        <v>2</v>
      </c>
      <c r="D99" t="s">
        <v>21</v>
      </c>
      <c r="E99" t="s">
        <v>15</v>
      </c>
      <c r="F99" s="1">
        <v>0</v>
      </c>
    </row>
    <row r="100" spans="1:6" x14ac:dyDescent="0.25">
      <c r="A100" t="s">
        <v>22</v>
      </c>
      <c r="B100" t="s">
        <v>1</v>
      </c>
      <c r="C100" t="s">
        <v>2</v>
      </c>
      <c r="D100" t="s">
        <v>21</v>
      </c>
      <c r="E100" t="s">
        <v>16</v>
      </c>
      <c r="F100" s="2">
        <v>105.864</v>
      </c>
    </row>
    <row r="101" spans="1:6" x14ac:dyDescent="0.25">
      <c r="A101" t="s">
        <v>22</v>
      </c>
      <c r="B101" t="s">
        <v>1</v>
      </c>
      <c r="C101" t="s">
        <v>2</v>
      </c>
      <c r="D101" t="s">
        <v>21</v>
      </c>
      <c r="E101" t="s">
        <v>17</v>
      </c>
      <c r="F101" s="2">
        <v>6.62</v>
      </c>
    </row>
    <row r="102" spans="1:6" x14ac:dyDescent="0.25">
      <c r="A102" t="s">
        <v>23</v>
      </c>
      <c r="B102" t="s">
        <v>1</v>
      </c>
      <c r="C102" t="s">
        <v>2</v>
      </c>
      <c r="D102" t="s">
        <v>7</v>
      </c>
      <c r="E102" t="s">
        <v>8</v>
      </c>
      <c r="F102" s="1">
        <v>0</v>
      </c>
    </row>
    <row r="103" spans="1:6" x14ac:dyDescent="0.25">
      <c r="A103" t="s">
        <v>23</v>
      </c>
      <c r="B103" t="s">
        <v>1</v>
      </c>
      <c r="C103" t="s">
        <v>2</v>
      </c>
      <c r="D103" t="s">
        <v>7</v>
      </c>
      <c r="E103" t="s">
        <v>9</v>
      </c>
      <c r="F103" s="1">
        <v>0</v>
      </c>
    </row>
    <row r="104" spans="1:6" x14ac:dyDescent="0.25">
      <c r="A104" t="s">
        <v>23</v>
      </c>
      <c r="B104" t="s">
        <v>1</v>
      </c>
      <c r="C104" t="s">
        <v>2</v>
      </c>
      <c r="D104" t="s">
        <v>7</v>
      </c>
      <c r="E104" t="s">
        <v>10</v>
      </c>
      <c r="F104" s="1">
        <v>0</v>
      </c>
    </row>
    <row r="105" spans="1:6" x14ac:dyDescent="0.25">
      <c r="A105" t="s">
        <v>23</v>
      </c>
      <c r="B105" t="s">
        <v>1</v>
      </c>
      <c r="C105" t="s">
        <v>2</v>
      </c>
      <c r="D105" t="s">
        <v>7</v>
      </c>
      <c r="E105" t="s">
        <v>11</v>
      </c>
      <c r="F105" s="1">
        <v>0</v>
      </c>
    </row>
    <row r="106" spans="1:6" x14ac:dyDescent="0.25">
      <c r="A106" t="s">
        <v>23</v>
      </c>
      <c r="B106" t="s">
        <v>1</v>
      </c>
      <c r="C106" t="s">
        <v>2</v>
      </c>
      <c r="D106" t="s">
        <v>7</v>
      </c>
      <c r="E106" t="s">
        <v>12</v>
      </c>
      <c r="F106" s="1">
        <v>0</v>
      </c>
    </row>
    <row r="107" spans="1:6" x14ac:dyDescent="0.25">
      <c r="A107" t="s">
        <v>23</v>
      </c>
      <c r="B107" t="s">
        <v>1</v>
      </c>
      <c r="C107" t="s">
        <v>2</v>
      </c>
      <c r="D107" t="s">
        <v>7</v>
      </c>
      <c r="E107" t="s">
        <v>13</v>
      </c>
      <c r="F107" s="1">
        <v>0</v>
      </c>
    </row>
    <row r="108" spans="1:6" x14ac:dyDescent="0.25">
      <c r="A108" t="s">
        <v>23</v>
      </c>
      <c r="B108" t="s">
        <v>1</v>
      </c>
      <c r="C108" t="s">
        <v>2</v>
      </c>
      <c r="D108" t="s">
        <v>7</v>
      </c>
      <c r="E108" t="s">
        <v>14</v>
      </c>
      <c r="F108" s="1">
        <v>0</v>
      </c>
    </row>
    <row r="109" spans="1:6" x14ac:dyDescent="0.25">
      <c r="A109" t="s">
        <v>23</v>
      </c>
      <c r="B109" t="s">
        <v>1</v>
      </c>
      <c r="C109" t="s">
        <v>2</v>
      </c>
      <c r="D109" t="s">
        <v>7</v>
      </c>
      <c r="E109" t="s">
        <v>15</v>
      </c>
      <c r="F109" s="1">
        <v>0</v>
      </c>
    </row>
    <row r="110" spans="1:6" x14ac:dyDescent="0.25">
      <c r="A110" t="s">
        <v>23</v>
      </c>
      <c r="B110" t="s">
        <v>1</v>
      </c>
      <c r="C110" t="s">
        <v>2</v>
      </c>
      <c r="D110" t="s">
        <v>7</v>
      </c>
      <c r="E110" t="s">
        <v>16</v>
      </c>
      <c r="F110" s="1">
        <v>0</v>
      </c>
    </row>
    <row r="111" spans="1:6" x14ac:dyDescent="0.25">
      <c r="A111" t="s">
        <v>23</v>
      </c>
      <c r="B111" t="s">
        <v>1</v>
      </c>
      <c r="C111" t="s">
        <v>2</v>
      </c>
      <c r="D111" t="s">
        <v>7</v>
      </c>
      <c r="E111" t="s">
        <v>17</v>
      </c>
      <c r="F111" s="1">
        <v>0</v>
      </c>
    </row>
    <row r="112" spans="1:6" x14ac:dyDescent="0.25">
      <c r="A112" t="s">
        <v>23</v>
      </c>
      <c r="B112" t="s">
        <v>1</v>
      </c>
      <c r="C112" t="s">
        <v>2</v>
      </c>
      <c r="D112" t="s">
        <v>18</v>
      </c>
      <c r="E112" t="s">
        <v>8</v>
      </c>
      <c r="F112" s="2">
        <v>1.347</v>
      </c>
    </row>
    <row r="113" spans="1:6" x14ac:dyDescent="0.25">
      <c r="A113" t="s">
        <v>23</v>
      </c>
      <c r="B113" t="s">
        <v>1</v>
      </c>
      <c r="C113" t="s">
        <v>2</v>
      </c>
      <c r="D113" t="s">
        <v>18</v>
      </c>
      <c r="E113" t="s">
        <v>9</v>
      </c>
      <c r="F113" s="2">
        <v>33022.385000000002</v>
      </c>
    </row>
    <row r="114" spans="1:6" x14ac:dyDescent="0.25">
      <c r="A114" t="s">
        <v>23</v>
      </c>
      <c r="B114" t="s">
        <v>1</v>
      </c>
      <c r="C114" t="s">
        <v>2</v>
      </c>
      <c r="D114" t="s">
        <v>18</v>
      </c>
      <c r="E114" t="s">
        <v>10</v>
      </c>
      <c r="F114" s="2">
        <v>27573.133000000002</v>
      </c>
    </row>
    <row r="115" spans="1:6" x14ac:dyDescent="0.25">
      <c r="A115" t="s">
        <v>23</v>
      </c>
      <c r="B115" t="s">
        <v>1</v>
      </c>
      <c r="C115" t="s">
        <v>2</v>
      </c>
      <c r="D115" t="s">
        <v>18</v>
      </c>
      <c r="E115" t="s">
        <v>11</v>
      </c>
      <c r="F115" s="2">
        <v>46845.411</v>
      </c>
    </row>
    <row r="116" spans="1:6" x14ac:dyDescent="0.25">
      <c r="A116" t="s">
        <v>23</v>
      </c>
      <c r="B116" t="s">
        <v>1</v>
      </c>
      <c r="C116" t="s">
        <v>2</v>
      </c>
      <c r="D116" t="s">
        <v>18</v>
      </c>
      <c r="E116" t="s">
        <v>12</v>
      </c>
      <c r="F116" s="2">
        <v>10750.405000000001</v>
      </c>
    </row>
    <row r="117" spans="1:6" x14ac:dyDescent="0.25">
      <c r="A117" t="s">
        <v>23</v>
      </c>
      <c r="B117" t="s">
        <v>1</v>
      </c>
      <c r="C117" t="s">
        <v>2</v>
      </c>
      <c r="D117" t="s">
        <v>18</v>
      </c>
      <c r="E117" t="s">
        <v>13</v>
      </c>
      <c r="F117" s="2">
        <v>72302.097999999998</v>
      </c>
    </row>
    <row r="118" spans="1:6" x14ac:dyDescent="0.25">
      <c r="A118" t="s">
        <v>23</v>
      </c>
      <c r="B118" t="s">
        <v>1</v>
      </c>
      <c r="C118" t="s">
        <v>2</v>
      </c>
      <c r="D118" t="s">
        <v>18</v>
      </c>
      <c r="E118" t="s">
        <v>14</v>
      </c>
      <c r="F118" s="2">
        <v>46984.794999999998</v>
      </c>
    </row>
    <row r="119" spans="1:6" x14ac:dyDescent="0.25">
      <c r="A119" t="s">
        <v>23</v>
      </c>
      <c r="B119" t="s">
        <v>1</v>
      </c>
      <c r="C119" t="s">
        <v>2</v>
      </c>
      <c r="D119" t="s">
        <v>18</v>
      </c>
      <c r="E119" t="s">
        <v>15</v>
      </c>
      <c r="F119" s="2">
        <v>793.827</v>
      </c>
    </row>
    <row r="120" spans="1:6" x14ac:dyDescent="0.25">
      <c r="A120" t="s">
        <v>23</v>
      </c>
      <c r="B120" t="s">
        <v>1</v>
      </c>
      <c r="C120" t="s">
        <v>2</v>
      </c>
      <c r="D120" t="s">
        <v>18</v>
      </c>
      <c r="E120" t="s">
        <v>16</v>
      </c>
      <c r="F120" s="2">
        <v>933.82</v>
      </c>
    </row>
    <row r="121" spans="1:6" x14ac:dyDescent="0.25">
      <c r="A121" t="s">
        <v>23</v>
      </c>
      <c r="B121" t="s">
        <v>1</v>
      </c>
      <c r="C121" t="s">
        <v>2</v>
      </c>
      <c r="D121" t="s">
        <v>18</v>
      </c>
      <c r="E121" t="s">
        <v>17</v>
      </c>
      <c r="F121" s="2">
        <v>9264.7250000000004</v>
      </c>
    </row>
    <row r="122" spans="1:6" x14ac:dyDescent="0.25">
      <c r="A122" t="s">
        <v>23</v>
      </c>
      <c r="B122" t="s">
        <v>1</v>
      </c>
      <c r="C122" t="s">
        <v>2</v>
      </c>
      <c r="D122" t="s">
        <v>19</v>
      </c>
      <c r="E122" t="s">
        <v>8</v>
      </c>
      <c r="F122" s="2">
        <v>407.44400000000002</v>
      </c>
    </row>
    <row r="123" spans="1:6" x14ac:dyDescent="0.25">
      <c r="A123" t="s">
        <v>23</v>
      </c>
      <c r="B123" t="s">
        <v>1</v>
      </c>
      <c r="C123" t="s">
        <v>2</v>
      </c>
      <c r="D123" t="s">
        <v>19</v>
      </c>
      <c r="E123" t="s">
        <v>9</v>
      </c>
      <c r="F123" s="2">
        <v>1740.2729999999999</v>
      </c>
    </row>
    <row r="124" spans="1:6" x14ac:dyDescent="0.25">
      <c r="A124" t="s">
        <v>23</v>
      </c>
      <c r="B124" t="s">
        <v>1</v>
      </c>
      <c r="C124" t="s">
        <v>2</v>
      </c>
      <c r="D124" t="s">
        <v>19</v>
      </c>
      <c r="E124" t="s">
        <v>10</v>
      </c>
      <c r="F124" s="2">
        <v>5243.08</v>
      </c>
    </row>
    <row r="125" spans="1:6" x14ac:dyDescent="0.25">
      <c r="A125" t="s">
        <v>23</v>
      </c>
      <c r="B125" t="s">
        <v>1</v>
      </c>
      <c r="C125" t="s">
        <v>2</v>
      </c>
      <c r="D125" t="s">
        <v>19</v>
      </c>
      <c r="E125" t="s">
        <v>11</v>
      </c>
      <c r="F125" s="2">
        <v>6066.6679999999997</v>
      </c>
    </row>
    <row r="126" spans="1:6" x14ac:dyDescent="0.25">
      <c r="A126" t="s">
        <v>23</v>
      </c>
      <c r="B126" t="s">
        <v>1</v>
      </c>
      <c r="C126" t="s">
        <v>2</v>
      </c>
      <c r="D126" t="s">
        <v>19</v>
      </c>
      <c r="E126" t="s">
        <v>12</v>
      </c>
      <c r="F126" s="2">
        <v>2002.4290000000001</v>
      </c>
    </row>
    <row r="127" spans="1:6" x14ac:dyDescent="0.25">
      <c r="A127" t="s">
        <v>23</v>
      </c>
      <c r="B127" t="s">
        <v>1</v>
      </c>
      <c r="C127" t="s">
        <v>2</v>
      </c>
      <c r="D127" t="s">
        <v>19</v>
      </c>
      <c r="E127" t="s">
        <v>13</v>
      </c>
      <c r="F127" s="2">
        <v>10319.653</v>
      </c>
    </row>
    <row r="128" spans="1:6" x14ac:dyDescent="0.25">
      <c r="A128" t="s">
        <v>23</v>
      </c>
      <c r="B128" t="s">
        <v>1</v>
      </c>
      <c r="C128" t="s">
        <v>2</v>
      </c>
      <c r="D128" t="s">
        <v>19</v>
      </c>
      <c r="E128" t="s">
        <v>14</v>
      </c>
      <c r="F128" s="2">
        <v>12148.098</v>
      </c>
    </row>
    <row r="129" spans="1:6" x14ac:dyDescent="0.25">
      <c r="A129" t="s">
        <v>23</v>
      </c>
      <c r="B129" t="s">
        <v>1</v>
      </c>
      <c r="C129" t="s">
        <v>2</v>
      </c>
      <c r="D129" t="s">
        <v>19</v>
      </c>
      <c r="E129" t="s">
        <v>15</v>
      </c>
      <c r="F129" s="1">
        <v>0</v>
      </c>
    </row>
    <row r="130" spans="1:6" x14ac:dyDescent="0.25">
      <c r="A130" t="s">
        <v>23</v>
      </c>
      <c r="B130" t="s">
        <v>1</v>
      </c>
      <c r="C130" t="s">
        <v>2</v>
      </c>
      <c r="D130" t="s">
        <v>19</v>
      </c>
      <c r="E130" t="s">
        <v>16</v>
      </c>
      <c r="F130" s="2">
        <v>1175.329</v>
      </c>
    </row>
    <row r="131" spans="1:6" x14ac:dyDescent="0.25">
      <c r="A131" t="s">
        <v>23</v>
      </c>
      <c r="B131" t="s">
        <v>1</v>
      </c>
      <c r="C131" t="s">
        <v>2</v>
      </c>
      <c r="D131" t="s">
        <v>19</v>
      </c>
      <c r="E131" t="s">
        <v>17</v>
      </c>
      <c r="F131" s="2">
        <v>35.978000000000002</v>
      </c>
    </row>
    <row r="132" spans="1:6" x14ac:dyDescent="0.25">
      <c r="A132" t="s">
        <v>23</v>
      </c>
      <c r="B132" t="s">
        <v>1</v>
      </c>
      <c r="C132" t="s">
        <v>2</v>
      </c>
      <c r="D132" t="s">
        <v>20</v>
      </c>
      <c r="E132" t="s">
        <v>8</v>
      </c>
      <c r="F132" s="2">
        <v>929.43299999999999</v>
      </c>
    </row>
    <row r="133" spans="1:6" x14ac:dyDescent="0.25">
      <c r="A133" t="s">
        <v>23</v>
      </c>
      <c r="B133" t="s">
        <v>1</v>
      </c>
      <c r="C133" t="s">
        <v>2</v>
      </c>
      <c r="D133" t="s">
        <v>20</v>
      </c>
      <c r="E133" t="s">
        <v>9</v>
      </c>
      <c r="F133" s="2">
        <v>24422.071</v>
      </c>
    </row>
    <row r="134" spans="1:6" x14ac:dyDescent="0.25">
      <c r="A134" t="s">
        <v>23</v>
      </c>
      <c r="B134" t="s">
        <v>1</v>
      </c>
      <c r="C134" t="s">
        <v>2</v>
      </c>
      <c r="D134" t="s">
        <v>20</v>
      </c>
      <c r="E134" t="s">
        <v>10</v>
      </c>
      <c r="F134" s="2">
        <v>5743.1490000000003</v>
      </c>
    </row>
    <row r="135" spans="1:6" x14ac:dyDescent="0.25">
      <c r="A135" t="s">
        <v>23</v>
      </c>
      <c r="B135" t="s">
        <v>1</v>
      </c>
      <c r="C135" t="s">
        <v>2</v>
      </c>
      <c r="D135" t="s">
        <v>20</v>
      </c>
      <c r="E135" t="s">
        <v>11</v>
      </c>
      <c r="F135" s="2">
        <v>7995.1989999999996</v>
      </c>
    </row>
    <row r="136" spans="1:6" x14ac:dyDescent="0.25">
      <c r="A136" t="s">
        <v>23</v>
      </c>
      <c r="B136" t="s">
        <v>1</v>
      </c>
      <c r="C136" t="s">
        <v>2</v>
      </c>
      <c r="D136" t="s">
        <v>20</v>
      </c>
      <c r="E136" t="s">
        <v>12</v>
      </c>
      <c r="F136" s="2">
        <v>1051.9490000000001</v>
      </c>
    </row>
    <row r="137" spans="1:6" x14ac:dyDescent="0.25">
      <c r="A137" t="s">
        <v>23</v>
      </c>
      <c r="B137" t="s">
        <v>1</v>
      </c>
      <c r="C137" t="s">
        <v>2</v>
      </c>
      <c r="D137" t="s">
        <v>20</v>
      </c>
      <c r="E137" t="s">
        <v>13</v>
      </c>
      <c r="F137" s="2">
        <v>3472.4209999999998</v>
      </c>
    </row>
    <row r="138" spans="1:6" x14ac:dyDescent="0.25">
      <c r="A138" t="s">
        <v>23</v>
      </c>
      <c r="B138" t="s">
        <v>1</v>
      </c>
      <c r="C138" t="s">
        <v>2</v>
      </c>
      <c r="D138" t="s">
        <v>20</v>
      </c>
      <c r="E138" t="s">
        <v>14</v>
      </c>
      <c r="F138" s="2">
        <v>20332.358</v>
      </c>
    </row>
    <row r="139" spans="1:6" x14ac:dyDescent="0.25">
      <c r="A139" t="s">
        <v>23</v>
      </c>
      <c r="B139" t="s">
        <v>1</v>
      </c>
      <c r="C139" t="s">
        <v>2</v>
      </c>
      <c r="D139" t="s">
        <v>20</v>
      </c>
      <c r="E139" t="s">
        <v>15</v>
      </c>
      <c r="F139" s="2">
        <v>2166.6640000000002</v>
      </c>
    </row>
    <row r="140" spans="1:6" x14ac:dyDescent="0.25">
      <c r="A140" t="s">
        <v>23</v>
      </c>
      <c r="B140" t="s">
        <v>1</v>
      </c>
      <c r="C140" t="s">
        <v>2</v>
      </c>
      <c r="D140" t="s">
        <v>20</v>
      </c>
      <c r="E140" t="s">
        <v>16</v>
      </c>
      <c r="F140" s="2">
        <v>197.09</v>
      </c>
    </row>
    <row r="141" spans="1:6" x14ac:dyDescent="0.25">
      <c r="A141" t="s">
        <v>23</v>
      </c>
      <c r="B141" t="s">
        <v>1</v>
      </c>
      <c r="C141" t="s">
        <v>2</v>
      </c>
      <c r="D141" t="s">
        <v>20</v>
      </c>
      <c r="E141" t="s">
        <v>17</v>
      </c>
      <c r="F141" s="2">
        <v>7.3819999999999997</v>
      </c>
    </row>
    <row r="142" spans="1:6" x14ac:dyDescent="0.25">
      <c r="A142" t="s">
        <v>23</v>
      </c>
      <c r="B142" t="s">
        <v>1</v>
      </c>
      <c r="C142" t="s">
        <v>2</v>
      </c>
      <c r="D142" t="s">
        <v>21</v>
      </c>
      <c r="E142" t="s">
        <v>8</v>
      </c>
      <c r="F142" s="1">
        <v>0</v>
      </c>
    </row>
    <row r="143" spans="1:6" x14ac:dyDescent="0.25">
      <c r="A143" t="s">
        <v>23</v>
      </c>
      <c r="B143" t="s">
        <v>1</v>
      </c>
      <c r="C143" t="s">
        <v>2</v>
      </c>
      <c r="D143" t="s">
        <v>21</v>
      </c>
      <c r="E143" t="s">
        <v>9</v>
      </c>
      <c r="F143" s="2">
        <v>1348.7449999999999</v>
      </c>
    </row>
    <row r="144" spans="1:6" x14ac:dyDescent="0.25">
      <c r="A144" t="s">
        <v>23</v>
      </c>
      <c r="B144" t="s">
        <v>1</v>
      </c>
      <c r="C144" t="s">
        <v>2</v>
      </c>
      <c r="D144" t="s">
        <v>21</v>
      </c>
      <c r="E144" t="s">
        <v>10</v>
      </c>
      <c r="F144" s="2">
        <v>2007.9380000000001</v>
      </c>
    </row>
    <row r="145" spans="1:6" x14ac:dyDescent="0.25">
      <c r="A145" t="s">
        <v>23</v>
      </c>
      <c r="B145" t="s">
        <v>1</v>
      </c>
      <c r="C145" t="s">
        <v>2</v>
      </c>
      <c r="D145" t="s">
        <v>21</v>
      </c>
      <c r="E145" t="s">
        <v>11</v>
      </c>
      <c r="F145" s="2">
        <v>97.388999999999996</v>
      </c>
    </row>
    <row r="146" spans="1:6" x14ac:dyDescent="0.25">
      <c r="A146" t="s">
        <v>23</v>
      </c>
      <c r="B146" t="s">
        <v>1</v>
      </c>
      <c r="C146" t="s">
        <v>2</v>
      </c>
      <c r="D146" t="s">
        <v>21</v>
      </c>
      <c r="E146" t="s">
        <v>12</v>
      </c>
      <c r="F146" s="2">
        <v>180.81899999999999</v>
      </c>
    </row>
    <row r="147" spans="1:6" x14ac:dyDescent="0.25">
      <c r="A147" t="s">
        <v>23</v>
      </c>
      <c r="B147" t="s">
        <v>1</v>
      </c>
      <c r="C147" t="s">
        <v>2</v>
      </c>
      <c r="D147" t="s">
        <v>21</v>
      </c>
      <c r="E147" t="s">
        <v>13</v>
      </c>
      <c r="F147" s="2">
        <v>4020.19</v>
      </c>
    </row>
    <row r="148" spans="1:6" x14ac:dyDescent="0.25">
      <c r="A148" t="s">
        <v>23</v>
      </c>
      <c r="B148" t="s">
        <v>1</v>
      </c>
      <c r="C148" t="s">
        <v>2</v>
      </c>
      <c r="D148" t="s">
        <v>21</v>
      </c>
      <c r="E148" t="s">
        <v>14</v>
      </c>
      <c r="F148" s="2">
        <v>676.47199999999998</v>
      </c>
    </row>
    <row r="149" spans="1:6" x14ac:dyDescent="0.25">
      <c r="A149" t="s">
        <v>23</v>
      </c>
      <c r="B149" t="s">
        <v>1</v>
      </c>
      <c r="C149" t="s">
        <v>2</v>
      </c>
      <c r="D149" t="s">
        <v>21</v>
      </c>
      <c r="E149" t="s">
        <v>15</v>
      </c>
      <c r="F149" s="1">
        <v>0</v>
      </c>
    </row>
    <row r="150" spans="1:6" x14ac:dyDescent="0.25">
      <c r="A150" t="s">
        <v>23</v>
      </c>
      <c r="B150" t="s">
        <v>1</v>
      </c>
      <c r="C150" t="s">
        <v>2</v>
      </c>
      <c r="D150" t="s">
        <v>21</v>
      </c>
      <c r="E150" t="s">
        <v>16</v>
      </c>
      <c r="F150" s="2">
        <v>-155.93199999999999</v>
      </c>
    </row>
    <row r="151" spans="1:6" x14ac:dyDescent="0.25">
      <c r="A151" t="s">
        <v>23</v>
      </c>
      <c r="B151" t="s">
        <v>1</v>
      </c>
      <c r="C151" t="s">
        <v>2</v>
      </c>
      <c r="D151" t="s">
        <v>21</v>
      </c>
      <c r="E151" t="s">
        <v>17</v>
      </c>
      <c r="F151" s="2">
        <v>1836.3969999999999</v>
      </c>
    </row>
    <row r="152" spans="1:6" x14ac:dyDescent="0.25">
      <c r="A152" t="s">
        <v>24</v>
      </c>
      <c r="B152" t="s">
        <v>1</v>
      </c>
      <c r="C152" t="s">
        <v>2</v>
      </c>
      <c r="D152" t="s">
        <v>7</v>
      </c>
      <c r="E152" t="s">
        <v>8</v>
      </c>
      <c r="F152" s="1">
        <v>0</v>
      </c>
    </row>
    <row r="153" spans="1:6" x14ac:dyDescent="0.25">
      <c r="A153" t="s">
        <v>24</v>
      </c>
      <c r="B153" t="s">
        <v>1</v>
      </c>
      <c r="C153" t="s">
        <v>2</v>
      </c>
      <c r="D153" t="s">
        <v>7</v>
      </c>
      <c r="E153" t="s">
        <v>9</v>
      </c>
      <c r="F153" s="1">
        <v>0</v>
      </c>
    </row>
    <row r="154" spans="1:6" x14ac:dyDescent="0.25">
      <c r="A154" t="s">
        <v>24</v>
      </c>
      <c r="B154" t="s">
        <v>1</v>
      </c>
      <c r="C154" t="s">
        <v>2</v>
      </c>
      <c r="D154" t="s">
        <v>7</v>
      </c>
      <c r="E154" t="s">
        <v>10</v>
      </c>
      <c r="F154" s="1">
        <v>0</v>
      </c>
    </row>
    <row r="155" spans="1:6" x14ac:dyDescent="0.25">
      <c r="A155" t="s">
        <v>24</v>
      </c>
      <c r="B155" t="s">
        <v>1</v>
      </c>
      <c r="C155" t="s">
        <v>2</v>
      </c>
      <c r="D155" t="s">
        <v>7</v>
      </c>
      <c r="E155" t="s">
        <v>11</v>
      </c>
      <c r="F155" s="1">
        <v>0</v>
      </c>
    </row>
    <row r="156" spans="1:6" x14ac:dyDescent="0.25">
      <c r="A156" t="s">
        <v>24</v>
      </c>
      <c r="B156" t="s">
        <v>1</v>
      </c>
      <c r="C156" t="s">
        <v>2</v>
      </c>
      <c r="D156" t="s">
        <v>7</v>
      </c>
      <c r="E156" t="s">
        <v>12</v>
      </c>
      <c r="F156" s="1">
        <v>0</v>
      </c>
    </row>
    <row r="157" spans="1:6" x14ac:dyDescent="0.25">
      <c r="A157" t="s">
        <v>24</v>
      </c>
      <c r="B157" t="s">
        <v>1</v>
      </c>
      <c r="C157" t="s">
        <v>2</v>
      </c>
      <c r="D157" t="s">
        <v>7</v>
      </c>
      <c r="E157" t="s">
        <v>13</v>
      </c>
      <c r="F157" s="1">
        <v>0</v>
      </c>
    </row>
    <row r="158" spans="1:6" x14ac:dyDescent="0.25">
      <c r="A158" t="s">
        <v>24</v>
      </c>
      <c r="B158" t="s">
        <v>1</v>
      </c>
      <c r="C158" t="s">
        <v>2</v>
      </c>
      <c r="D158" t="s">
        <v>7</v>
      </c>
      <c r="E158" t="s">
        <v>14</v>
      </c>
      <c r="F158" s="1">
        <v>0</v>
      </c>
    </row>
    <row r="159" spans="1:6" x14ac:dyDescent="0.25">
      <c r="A159" t="s">
        <v>24</v>
      </c>
      <c r="B159" t="s">
        <v>1</v>
      </c>
      <c r="C159" t="s">
        <v>2</v>
      </c>
      <c r="D159" t="s">
        <v>7</v>
      </c>
      <c r="E159" t="s">
        <v>15</v>
      </c>
      <c r="F159" s="1">
        <v>0</v>
      </c>
    </row>
    <row r="160" spans="1:6" x14ac:dyDescent="0.25">
      <c r="A160" t="s">
        <v>24</v>
      </c>
      <c r="B160" t="s">
        <v>1</v>
      </c>
      <c r="C160" t="s">
        <v>2</v>
      </c>
      <c r="D160" t="s">
        <v>7</v>
      </c>
      <c r="E160" t="s">
        <v>16</v>
      </c>
      <c r="F160" s="1">
        <v>0</v>
      </c>
    </row>
    <row r="161" spans="1:6" x14ac:dyDescent="0.25">
      <c r="A161" t="s">
        <v>24</v>
      </c>
      <c r="B161" t="s">
        <v>1</v>
      </c>
      <c r="C161" t="s">
        <v>2</v>
      </c>
      <c r="D161" t="s">
        <v>7</v>
      </c>
      <c r="E161" t="s">
        <v>17</v>
      </c>
      <c r="F161" s="1">
        <v>0</v>
      </c>
    </row>
    <row r="162" spans="1:6" x14ac:dyDescent="0.25">
      <c r="A162" t="s">
        <v>24</v>
      </c>
      <c r="B162" t="s">
        <v>1</v>
      </c>
      <c r="C162" t="s">
        <v>2</v>
      </c>
      <c r="D162" t="s">
        <v>18</v>
      </c>
      <c r="E162" t="s">
        <v>8</v>
      </c>
      <c r="F162" s="2">
        <v>471.83300000000003</v>
      </c>
    </row>
    <row r="163" spans="1:6" x14ac:dyDescent="0.25">
      <c r="A163" t="s">
        <v>24</v>
      </c>
      <c r="B163" t="s">
        <v>1</v>
      </c>
      <c r="C163" t="s">
        <v>2</v>
      </c>
      <c r="D163" t="s">
        <v>18</v>
      </c>
      <c r="E163" t="s">
        <v>9</v>
      </c>
      <c r="F163" s="2">
        <v>35191.267</v>
      </c>
    </row>
    <row r="164" spans="1:6" x14ac:dyDescent="0.25">
      <c r="A164" t="s">
        <v>24</v>
      </c>
      <c r="B164" t="s">
        <v>1</v>
      </c>
      <c r="C164" t="s">
        <v>2</v>
      </c>
      <c r="D164" t="s">
        <v>18</v>
      </c>
      <c r="E164" t="s">
        <v>10</v>
      </c>
      <c r="F164" s="2">
        <v>32557.311000000002</v>
      </c>
    </row>
    <row r="165" spans="1:6" x14ac:dyDescent="0.25">
      <c r="A165" t="s">
        <v>24</v>
      </c>
      <c r="B165" t="s">
        <v>1</v>
      </c>
      <c r="C165" t="s">
        <v>2</v>
      </c>
      <c r="D165" t="s">
        <v>18</v>
      </c>
      <c r="E165" t="s">
        <v>11</v>
      </c>
      <c r="F165" s="2">
        <v>58192.891000000003</v>
      </c>
    </row>
    <row r="166" spans="1:6" x14ac:dyDescent="0.25">
      <c r="A166" t="s">
        <v>24</v>
      </c>
      <c r="B166" t="s">
        <v>1</v>
      </c>
      <c r="C166" t="s">
        <v>2</v>
      </c>
      <c r="D166" t="s">
        <v>18</v>
      </c>
      <c r="E166" t="s">
        <v>12</v>
      </c>
      <c r="F166" s="2">
        <v>15487.878000000001</v>
      </c>
    </row>
    <row r="167" spans="1:6" x14ac:dyDescent="0.25">
      <c r="A167" t="s">
        <v>24</v>
      </c>
      <c r="B167" t="s">
        <v>1</v>
      </c>
      <c r="C167" t="s">
        <v>2</v>
      </c>
      <c r="D167" t="s">
        <v>18</v>
      </c>
      <c r="E167" t="s">
        <v>13</v>
      </c>
      <c r="F167" s="2">
        <v>75866.601999999999</v>
      </c>
    </row>
    <row r="168" spans="1:6" x14ac:dyDescent="0.25">
      <c r="A168" t="s">
        <v>24</v>
      </c>
      <c r="B168" t="s">
        <v>1</v>
      </c>
      <c r="C168" t="s">
        <v>2</v>
      </c>
      <c r="D168" t="s">
        <v>18</v>
      </c>
      <c r="E168" t="s">
        <v>14</v>
      </c>
      <c r="F168" s="2">
        <v>62082.588000000003</v>
      </c>
    </row>
    <row r="169" spans="1:6" x14ac:dyDescent="0.25">
      <c r="A169" t="s">
        <v>24</v>
      </c>
      <c r="B169" t="s">
        <v>1</v>
      </c>
      <c r="C169" t="s">
        <v>2</v>
      </c>
      <c r="D169" t="s">
        <v>18</v>
      </c>
      <c r="E169" t="s">
        <v>15</v>
      </c>
      <c r="F169" s="2">
        <v>96.971000000000004</v>
      </c>
    </row>
    <row r="170" spans="1:6" x14ac:dyDescent="0.25">
      <c r="A170" t="s">
        <v>24</v>
      </c>
      <c r="B170" t="s">
        <v>1</v>
      </c>
      <c r="C170" t="s">
        <v>2</v>
      </c>
      <c r="D170" t="s">
        <v>18</v>
      </c>
      <c r="E170" t="s">
        <v>16</v>
      </c>
      <c r="F170" s="2">
        <v>232.029</v>
      </c>
    </row>
    <row r="171" spans="1:6" x14ac:dyDescent="0.25">
      <c r="A171" t="s">
        <v>24</v>
      </c>
      <c r="B171" t="s">
        <v>1</v>
      </c>
      <c r="C171" t="s">
        <v>2</v>
      </c>
      <c r="D171" t="s">
        <v>18</v>
      </c>
      <c r="E171" t="s">
        <v>17</v>
      </c>
      <c r="F171" s="2">
        <v>3629.3470000000002</v>
      </c>
    </row>
    <row r="172" spans="1:6" x14ac:dyDescent="0.25">
      <c r="A172" t="s">
        <v>24</v>
      </c>
      <c r="B172" t="s">
        <v>1</v>
      </c>
      <c r="C172" t="s">
        <v>2</v>
      </c>
      <c r="D172" t="s">
        <v>19</v>
      </c>
      <c r="E172" t="s">
        <v>8</v>
      </c>
      <c r="F172" s="2">
        <v>375.14800000000002</v>
      </c>
    </row>
    <row r="173" spans="1:6" x14ac:dyDescent="0.25">
      <c r="A173" t="s">
        <v>24</v>
      </c>
      <c r="B173" t="s">
        <v>1</v>
      </c>
      <c r="C173" t="s">
        <v>2</v>
      </c>
      <c r="D173" t="s">
        <v>19</v>
      </c>
      <c r="E173" t="s">
        <v>9</v>
      </c>
      <c r="F173" s="2">
        <v>11561.644</v>
      </c>
    </row>
    <row r="174" spans="1:6" x14ac:dyDescent="0.25">
      <c r="A174" t="s">
        <v>24</v>
      </c>
      <c r="B174" t="s">
        <v>1</v>
      </c>
      <c r="C174" t="s">
        <v>2</v>
      </c>
      <c r="D174" t="s">
        <v>19</v>
      </c>
      <c r="E174" t="s">
        <v>10</v>
      </c>
      <c r="F174" s="2">
        <v>11388.109</v>
      </c>
    </row>
    <row r="175" spans="1:6" x14ac:dyDescent="0.25">
      <c r="A175" t="s">
        <v>24</v>
      </c>
      <c r="B175" t="s">
        <v>1</v>
      </c>
      <c r="C175" t="s">
        <v>2</v>
      </c>
      <c r="D175" t="s">
        <v>19</v>
      </c>
      <c r="E175" t="s">
        <v>11</v>
      </c>
      <c r="F175" s="2">
        <v>5693.3360000000002</v>
      </c>
    </row>
    <row r="176" spans="1:6" x14ac:dyDescent="0.25">
      <c r="A176" t="s">
        <v>24</v>
      </c>
      <c r="B176" t="s">
        <v>1</v>
      </c>
      <c r="C176" t="s">
        <v>2</v>
      </c>
      <c r="D176" t="s">
        <v>19</v>
      </c>
      <c r="E176" t="s">
        <v>12</v>
      </c>
      <c r="F176" s="2">
        <v>748.49</v>
      </c>
    </row>
    <row r="177" spans="1:6" x14ac:dyDescent="0.25">
      <c r="A177" t="s">
        <v>24</v>
      </c>
      <c r="B177" t="s">
        <v>1</v>
      </c>
      <c r="C177" t="s">
        <v>2</v>
      </c>
      <c r="D177" t="s">
        <v>19</v>
      </c>
      <c r="E177" t="s">
        <v>13</v>
      </c>
      <c r="F177" s="2">
        <v>17493.928</v>
      </c>
    </row>
    <row r="178" spans="1:6" x14ac:dyDescent="0.25">
      <c r="A178" t="s">
        <v>24</v>
      </c>
      <c r="B178" t="s">
        <v>1</v>
      </c>
      <c r="C178" t="s">
        <v>2</v>
      </c>
      <c r="D178" t="s">
        <v>19</v>
      </c>
      <c r="E178" t="s">
        <v>14</v>
      </c>
      <c r="F178" s="2">
        <v>9369.5079999999998</v>
      </c>
    </row>
    <row r="179" spans="1:6" x14ac:dyDescent="0.25">
      <c r="A179" t="s">
        <v>24</v>
      </c>
      <c r="B179" t="s">
        <v>1</v>
      </c>
      <c r="C179" t="s">
        <v>2</v>
      </c>
      <c r="D179" t="s">
        <v>19</v>
      </c>
      <c r="E179" t="s">
        <v>15</v>
      </c>
      <c r="F179" s="1">
        <v>0</v>
      </c>
    </row>
    <row r="180" spans="1:6" x14ac:dyDescent="0.25">
      <c r="A180" t="s">
        <v>24</v>
      </c>
      <c r="B180" t="s">
        <v>1</v>
      </c>
      <c r="C180" t="s">
        <v>2</v>
      </c>
      <c r="D180" t="s">
        <v>19</v>
      </c>
      <c r="E180" t="s">
        <v>16</v>
      </c>
      <c r="F180" s="2">
        <v>1025.5060000000001</v>
      </c>
    </row>
    <row r="181" spans="1:6" x14ac:dyDescent="0.25">
      <c r="A181" t="s">
        <v>24</v>
      </c>
      <c r="B181" t="s">
        <v>1</v>
      </c>
      <c r="C181" t="s">
        <v>2</v>
      </c>
      <c r="D181" t="s">
        <v>19</v>
      </c>
      <c r="E181" t="s">
        <v>17</v>
      </c>
      <c r="F181" s="2">
        <v>10.02</v>
      </c>
    </row>
    <row r="182" spans="1:6" x14ac:dyDescent="0.25">
      <c r="A182" t="s">
        <v>24</v>
      </c>
      <c r="B182" t="s">
        <v>1</v>
      </c>
      <c r="C182" t="s">
        <v>2</v>
      </c>
      <c r="D182" t="s">
        <v>20</v>
      </c>
      <c r="E182" t="s">
        <v>8</v>
      </c>
      <c r="F182" s="2">
        <v>489.25599999999997</v>
      </c>
    </row>
    <row r="183" spans="1:6" x14ac:dyDescent="0.25">
      <c r="A183" t="s">
        <v>24</v>
      </c>
      <c r="B183" t="s">
        <v>1</v>
      </c>
      <c r="C183" t="s">
        <v>2</v>
      </c>
      <c r="D183" t="s">
        <v>20</v>
      </c>
      <c r="E183" t="s">
        <v>9</v>
      </c>
      <c r="F183" s="2">
        <v>19841.743999999999</v>
      </c>
    </row>
    <row r="184" spans="1:6" x14ac:dyDescent="0.25">
      <c r="A184" t="s">
        <v>24</v>
      </c>
      <c r="B184" t="s">
        <v>1</v>
      </c>
      <c r="C184" t="s">
        <v>2</v>
      </c>
      <c r="D184" t="s">
        <v>20</v>
      </c>
      <c r="E184" t="s">
        <v>10</v>
      </c>
      <c r="F184" s="2">
        <v>2312.299</v>
      </c>
    </row>
    <row r="185" spans="1:6" x14ac:dyDescent="0.25">
      <c r="A185" t="s">
        <v>24</v>
      </c>
      <c r="B185" t="s">
        <v>1</v>
      </c>
      <c r="C185" t="s">
        <v>2</v>
      </c>
      <c r="D185" t="s">
        <v>20</v>
      </c>
      <c r="E185" t="s">
        <v>11</v>
      </c>
      <c r="F185" s="2">
        <v>6908.4579999999996</v>
      </c>
    </row>
    <row r="186" spans="1:6" x14ac:dyDescent="0.25">
      <c r="A186" t="s">
        <v>24</v>
      </c>
      <c r="B186" t="s">
        <v>1</v>
      </c>
      <c r="C186" t="s">
        <v>2</v>
      </c>
      <c r="D186" t="s">
        <v>20</v>
      </c>
      <c r="E186" t="s">
        <v>12</v>
      </c>
      <c r="F186" s="2">
        <v>1092.098</v>
      </c>
    </row>
    <row r="187" spans="1:6" x14ac:dyDescent="0.25">
      <c r="A187" t="s">
        <v>24</v>
      </c>
      <c r="B187" t="s">
        <v>1</v>
      </c>
      <c r="C187" t="s">
        <v>2</v>
      </c>
      <c r="D187" t="s">
        <v>20</v>
      </c>
      <c r="E187" t="s">
        <v>13</v>
      </c>
      <c r="F187" s="2">
        <v>1849.2929999999999</v>
      </c>
    </row>
    <row r="188" spans="1:6" x14ac:dyDescent="0.25">
      <c r="A188" t="s">
        <v>24</v>
      </c>
      <c r="B188" t="s">
        <v>1</v>
      </c>
      <c r="C188" t="s">
        <v>2</v>
      </c>
      <c r="D188" t="s">
        <v>20</v>
      </c>
      <c r="E188" t="s">
        <v>14</v>
      </c>
      <c r="F188" s="2">
        <v>24159.647000000001</v>
      </c>
    </row>
    <row r="189" spans="1:6" x14ac:dyDescent="0.25">
      <c r="A189" t="s">
        <v>24</v>
      </c>
      <c r="B189" t="s">
        <v>1</v>
      </c>
      <c r="C189" t="s">
        <v>2</v>
      </c>
      <c r="D189" t="s">
        <v>20</v>
      </c>
      <c r="E189" t="s">
        <v>15</v>
      </c>
      <c r="F189" s="2">
        <v>1179.578</v>
      </c>
    </row>
    <row r="190" spans="1:6" x14ac:dyDescent="0.25">
      <c r="A190" t="s">
        <v>24</v>
      </c>
      <c r="B190" t="s">
        <v>1</v>
      </c>
      <c r="C190" t="s">
        <v>2</v>
      </c>
      <c r="D190" t="s">
        <v>20</v>
      </c>
      <c r="E190" t="s">
        <v>16</v>
      </c>
      <c r="F190" s="2">
        <v>1226.1489999999999</v>
      </c>
    </row>
    <row r="191" spans="1:6" x14ac:dyDescent="0.25">
      <c r="A191" t="s">
        <v>24</v>
      </c>
      <c r="B191" t="s">
        <v>1</v>
      </c>
      <c r="C191" t="s">
        <v>2</v>
      </c>
      <c r="D191" t="s">
        <v>20</v>
      </c>
      <c r="E191" t="s">
        <v>17</v>
      </c>
      <c r="F191" s="2">
        <v>51.975000000000001</v>
      </c>
    </row>
    <row r="192" spans="1:6" x14ac:dyDescent="0.25">
      <c r="A192" t="s">
        <v>24</v>
      </c>
      <c r="B192" t="s">
        <v>1</v>
      </c>
      <c r="C192" t="s">
        <v>2</v>
      </c>
      <c r="D192" t="s">
        <v>21</v>
      </c>
      <c r="E192" t="s">
        <v>8</v>
      </c>
      <c r="F192" s="2">
        <v>-1.37</v>
      </c>
    </row>
    <row r="193" spans="1:6" x14ac:dyDescent="0.25">
      <c r="A193" t="s">
        <v>24</v>
      </c>
      <c r="B193" t="s">
        <v>1</v>
      </c>
      <c r="C193" t="s">
        <v>2</v>
      </c>
      <c r="D193" t="s">
        <v>21</v>
      </c>
      <c r="E193" t="s">
        <v>9</v>
      </c>
      <c r="F193" s="2">
        <v>744.13599999999997</v>
      </c>
    </row>
    <row r="194" spans="1:6" x14ac:dyDescent="0.25">
      <c r="A194" t="s">
        <v>24</v>
      </c>
      <c r="B194" t="s">
        <v>1</v>
      </c>
      <c r="C194" t="s">
        <v>2</v>
      </c>
      <c r="D194" t="s">
        <v>21</v>
      </c>
      <c r="E194" t="s">
        <v>10</v>
      </c>
      <c r="F194" s="2">
        <v>1513.492</v>
      </c>
    </row>
    <row r="195" spans="1:6" x14ac:dyDescent="0.25">
      <c r="A195" t="s">
        <v>24</v>
      </c>
      <c r="B195" t="s">
        <v>1</v>
      </c>
      <c r="C195" t="s">
        <v>2</v>
      </c>
      <c r="D195" t="s">
        <v>21</v>
      </c>
      <c r="E195" t="s">
        <v>11</v>
      </c>
      <c r="F195" s="2">
        <v>87.906000000000006</v>
      </c>
    </row>
    <row r="196" spans="1:6" x14ac:dyDescent="0.25">
      <c r="A196" t="s">
        <v>24</v>
      </c>
      <c r="B196" t="s">
        <v>1</v>
      </c>
      <c r="C196" t="s">
        <v>2</v>
      </c>
      <c r="D196" t="s">
        <v>21</v>
      </c>
      <c r="E196" t="s">
        <v>12</v>
      </c>
      <c r="F196" s="2">
        <v>1167.6579999999999</v>
      </c>
    </row>
    <row r="197" spans="1:6" x14ac:dyDescent="0.25">
      <c r="A197" t="s">
        <v>24</v>
      </c>
      <c r="B197" t="s">
        <v>1</v>
      </c>
      <c r="C197" t="s">
        <v>2</v>
      </c>
      <c r="D197" t="s">
        <v>21</v>
      </c>
      <c r="E197" t="s">
        <v>13</v>
      </c>
      <c r="F197" s="2">
        <v>1109.527</v>
      </c>
    </row>
    <row r="198" spans="1:6" x14ac:dyDescent="0.25">
      <c r="A198" t="s">
        <v>24</v>
      </c>
      <c r="B198" t="s">
        <v>1</v>
      </c>
      <c r="C198" t="s">
        <v>2</v>
      </c>
      <c r="D198" t="s">
        <v>21</v>
      </c>
      <c r="E198" t="s">
        <v>14</v>
      </c>
      <c r="F198" s="2">
        <v>905.88599999999997</v>
      </c>
    </row>
    <row r="199" spans="1:6" x14ac:dyDescent="0.25">
      <c r="A199" t="s">
        <v>24</v>
      </c>
      <c r="B199" t="s">
        <v>1</v>
      </c>
      <c r="C199" t="s">
        <v>2</v>
      </c>
      <c r="D199" t="s">
        <v>21</v>
      </c>
      <c r="E199" t="s">
        <v>15</v>
      </c>
      <c r="F199" s="1">
        <v>0</v>
      </c>
    </row>
    <row r="200" spans="1:6" x14ac:dyDescent="0.25">
      <c r="A200" t="s">
        <v>24</v>
      </c>
      <c r="B200" t="s">
        <v>1</v>
      </c>
      <c r="C200" t="s">
        <v>2</v>
      </c>
      <c r="D200" t="s">
        <v>21</v>
      </c>
      <c r="E200" t="s">
        <v>16</v>
      </c>
      <c r="F200" s="2">
        <v>272.142</v>
      </c>
    </row>
    <row r="201" spans="1:6" x14ac:dyDescent="0.25">
      <c r="A201" t="s">
        <v>24</v>
      </c>
      <c r="B201" t="s">
        <v>1</v>
      </c>
      <c r="C201" t="s">
        <v>2</v>
      </c>
      <c r="D201" t="s">
        <v>21</v>
      </c>
      <c r="E201" t="s">
        <v>17</v>
      </c>
      <c r="F201" s="1">
        <v>0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80C7F-964D-45EB-9365-6F341EFE95C6}">
  <dimension ref="A1:F641"/>
  <sheetViews>
    <sheetView workbookViewId="0">
      <selection activeCell="B9" sqref="B9"/>
    </sheetView>
  </sheetViews>
  <sheetFormatPr baseColWidth="10" defaultRowHeight="13.2" x14ac:dyDescent="0.25"/>
  <sheetData>
    <row r="1" spans="1:6" x14ac:dyDescent="0.25">
      <c r="A1" t="s">
        <v>0</v>
      </c>
      <c r="B1" t="s">
        <v>1</v>
      </c>
      <c r="C1" t="s">
        <v>53</v>
      </c>
      <c r="D1" t="s">
        <v>41</v>
      </c>
      <c r="E1" t="s">
        <v>4</v>
      </c>
      <c r="F1" t="s">
        <v>5</v>
      </c>
    </row>
    <row r="2" spans="1:6" x14ac:dyDescent="0.25">
      <c r="A2" t="s">
        <v>6</v>
      </c>
      <c r="B2" t="s">
        <v>1</v>
      </c>
      <c r="C2" t="s">
        <v>54</v>
      </c>
      <c r="D2" t="s">
        <v>42</v>
      </c>
      <c r="E2" t="s">
        <v>8</v>
      </c>
      <c r="F2" s="2">
        <v>-89809.710999999996</v>
      </c>
    </row>
    <row r="3" spans="1:6" x14ac:dyDescent="0.25">
      <c r="A3" t="s">
        <v>6</v>
      </c>
      <c r="B3" t="s">
        <v>1</v>
      </c>
      <c r="C3" t="s">
        <v>54</v>
      </c>
      <c r="D3" t="s">
        <v>42</v>
      </c>
      <c r="E3" t="s">
        <v>9</v>
      </c>
      <c r="F3" s="2">
        <v>-72832.895999999993</v>
      </c>
    </row>
    <row r="4" spans="1:6" x14ac:dyDescent="0.25">
      <c r="A4" t="s">
        <v>6</v>
      </c>
      <c r="B4" t="s">
        <v>1</v>
      </c>
      <c r="C4" t="s">
        <v>54</v>
      </c>
      <c r="D4" t="s">
        <v>42</v>
      </c>
      <c r="E4" t="s">
        <v>10</v>
      </c>
      <c r="F4" s="2">
        <v>-53541.872000000003</v>
      </c>
    </row>
    <row r="5" spans="1:6" x14ac:dyDescent="0.25">
      <c r="A5" t="s">
        <v>6</v>
      </c>
      <c r="B5" t="s">
        <v>1</v>
      </c>
      <c r="C5" t="s">
        <v>54</v>
      </c>
      <c r="D5" t="s">
        <v>42</v>
      </c>
      <c r="E5" t="s">
        <v>11</v>
      </c>
      <c r="F5" s="2">
        <v>-84093.532999999996</v>
      </c>
    </row>
    <row r="6" spans="1:6" x14ac:dyDescent="0.25">
      <c r="A6" t="s">
        <v>6</v>
      </c>
      <c r="B6" t="s">
        <v>1</v>
      </c>
      <c r="C6" t="s">
        <v>54</v>
      </c>
      <c r="D6" t="s">
        <v>42</v>
      </c>
      <c r="E6" t="s">
        <v>12</v>
      </c>
      <c r="F6" s="2">
        <v>-38628.514999999999</v>
      </c>
    </row>
    <row r="7" spans="1:6" x14ac:dyDescent="0.25">
      <c r="A7" t="s">
        <v>6</v>
      </c>
      <c r="B7" t="s">
        <v>1</v>
      </c>
      <c r="C7" t="s">
        <v>54</v>
      </c>
      <c r="D7" t="s">
        <v>42</v>
      </c>
      <c r="E7" t="s">
        <v>13</v>
      </c>
      <c r="F7" s="2">
        <v>-45344.036999999997</v>
      </c>
    </row>
    <row r="8" spans="1:6" x14ac:dyDescent="0.25">
      <c r="A8" t="s">
        <v>6</v>
      </c>
      <c r="B8" t="s">
        <v>1</v>
      </c>
      <c r="C8" t="s">
        <v>54</v>
      </c>
      <c r="D8" t="s">
        <v>42</v>
      </c>
      <c r="E8" t="s">
        <v>14</v>
      </c>
      <c r="F8" s="2">
        <v>-79311.622000000003</v>
      </c>
    </row>
    <row r="9" spans="1:6" x14ac:dyDescent="0.25">
      <c r="A9" t="s">
        <v>6</v>
      </c>
      <c r="B9" t="s">
        <v>1</v>
      </c>
      <c r="C9" t="s">
        <v>54</v>
      </c>
      <c r="D9" t="s">
        <v>42</v>
      </c>
      <c r="E9" t="s">
        <v>15</v>
      </c>
      <c r="F9" s="2">
        <v>-20923.420999999998</v>
      </c>
    </row>
    <row r="10" spans="1:6" x14ac:dyDescent="0.25">
      <c r="A10" t="s">
        <v>6</v>
      </c>
      <c r="B10" t="s">
        <v>1</v>
      </c>
      <c r="C10" t="s">
        <v>54</v>
      </c>
      <c r="D10" t="s">
        <v>42</v>
      </c>
      <c r="E10" t="s">
        <v>16</v>
      </c>
      <c r="F10" s="2">
        <v>-23160.491000000002</v>
      </c>
    </row>
    <row r="11" spans="1:6" x14ac:dyDescent="0.25">
      <c r="A11" t="s">
        <v>6</v>
      </c>
      <c r="B11" t="s">
        <v>1</v>
      </c>
      <c r="C11" t="s">
        <v>54</v>
      </c>
      <c r="D11" t="s">
        <v>42</v>
      </c>
      <c r="E11" t="s">
        <v>17</v>
      </c>
      <c r="F11" s="2">
        <v>-30770.018</v>
      </c>
    </row>
    <row r="12" spans="1:6" x14ac:dyDescent="0.25">
      <c r="A12" t="s">
        <v>6</v>
      </c>
      <c r="B12" t="s">
        <v>1</v>
      </c>
      <c r="C12" t="s">
        <v>54</v>
      </c>
      <c r="D12" t="s">
        <v>43</v>
      </c>
      <c r="E12" t="s">
        <v>8</v>
      </c>
      <c r="F12" s="2">
        <v>-4058.0140000000001</v>
      </c>
    </row>
    <row r="13" spans="1:6" x14ac:dyDescent="0.25">
      <c r="A13" t="s">
        <v>6</v>
      </c>
      <c r="B13" t="s">
        <v>1</v>
      </c>
      <c r="C13" t="s">
        <v>54</v>
      </c>
      <c r="D13" t="s">
        <v>43</v>
      </c>
      <c r="E13" t="s">
        <v>9</v>
      </c>
      <c r="F13" s="2">
        <v>-28940.248</v>
      </c>
    </row>
    <row r="14" spans="1:6" x14ac:dyDescent="0.25">
      <c r="A14" t="s">
        <v>6</v>
      </c>
      <c r="B14" t="s">
        <v>1</v>
      </c>
      <c r="C14" t="s">
        <v>54</v>
      </c>
      <c r="D14" t="s">
        <v>43</v>
      </c>
      <c r="E14" t="s">
        <v>10</v>
      </c>
      <c r="F14" s="2">
        <v>-11222.598</v>
      </c>
    </row>
    <row r="15" spans="1:6" x14ac:dyDescent="0.25">
      <c r="A15" t="s">
        <v>6</v>
      </c>
      <c r="B15" t="s">
        <v>1</v>
      </c>
      <c r="C15" t="s">
        <v>54</v>
      </c>
      <c r="D15" t="s">
        <v>43</v>
      </c>
      <c r="E15" t="s">
        <v>11</v>
      </c>
      <c r="F15" s="2">
        <v>-26539.105</v>
      </c>
    </row>
    <row r="16" spans="1:6" x14ac:dyDescent="0.25">
      <c r="A16" t="s">
        <v>6</v>
      </c>
      <c r="B16" t="s">
        <v>1</v>
      </c>
      <c r="C16" t="s">
        <v>54</v>
      </c>
      <c r="D16" t="s">
        <v>43</v>
      </c>
      <c r="E16" t="s">
        <v>12</v>
      </c>
      <c r="F16" s="2">
        <v>-11450.041999999999</v>
      </c>
    </row>
    <row r="17" spans="1:6" x14ac:dyDescent="0.25">
      <c r="A17" t="s">
        <v>6</v>
      </c>
      <c r="B17" t="s">
        <v>1</v>
      </c>
      <c r="C17" t="s">
        <v>54</v>
      </c>
      <c r="D17" t="s">
        <v>43</v>
      </c>
      <c r="E17" t="s">
        <v>13</v>
      </c>
      <c r="F17" s="1">
        <v>-12246</v>
      </c>
    </row>
    <row r="18" spans="1:6" x14ac:dyDescent="0.25">
      <c r="A18" t="s">
        <v>6</v>
      </c>
      <c r="B18" t="s">
        <v>1</v>
      </c>
      <c r="C18" t="s">
        <v>54</v>
      </c>
      <c r="D18" t="s">
        <v>43</v>
      </c>
      <c r="E18" t="s">
        <v>14</v>
      </c>
      <c r="F18" s="2">
        <v>-12105.832</v>
      </c>
    </row>
    <row r="19" spans="1:6" x14ac:dyDescent="0.25">
      <c r="A19" t="s">
        <v>6</v>
      </c>
      <c r="B19" t="s">
        <v>1</v>
      </c>
      <c r="C19" t="s">
        <v>54</v>
      </c>
      <c r="D19" t="s">
        <v>43</v>
      </c>
      <c r="E19" t="s">
        <v>15</v>
      </c>
      <c r="F19" s="2">
        <v>-682.83199999999999</v>
      </c>
    </row>
    <row r="20" spans="1:6" x14ac:dyDescent="0.25">
      <c r="A20" t="s">
        <v>6</v>
      </c>
      <c r="B20" t="s">
        <v>1</v>
      </c>
      <c r="C20" t="s">
        <v>54</v>
      </c>
      <c r="D20" t="s">
        <v>43</v>
      </c>
      <c r="E20" t="s">
        <v>16</v>
      </c>
      <c r="F20" s="1">
        <v>-2226</v>
      </c>
    </row>
    <row r="21" spans="1:6" x14ac:dyDescent="0.25">
      <c r="A21" t="s">
        <v>6</v>
      </c>
      <c r="B21" t="s">
        <v>1</v>
      </c>
      <c r="C21" t="s">
        <v>54</v>
      </c>
      <c r="D21" t="s">
        <v>43</v>
      </c>
      <c r="E21" t="s">
        <v>17</v>
      </c>
      <c r="F21" s="2">
        <v>-1592.6020000000001</v>
      </c>
    </row>
    <row r="22" spans="1:6" x14ac:dyDescent="0.25">
      <c r="A22" t="s">
        <v>6</v>
      </c>
      <c r="B22" t="s">
        <v>1</v>
      </c>
      <c r="C22" t="s">
        <v>54</v>
      </c>
      <c r="D22" t="s">
        <v>44</v>
      </c>
      <c r="E22" t="s">
        <v>8</v>
      </c>
      <c r="F22" s="1">
        <v>0</v>
      </c>
    </row>
    <row r="23" spans="1:6" x14ac:dyDescent="0.25">
      <c r="A23" t="s">
        <v>6</v>
      </c>
      <c r="B23" t="s">
        <v>1</v>
      </c>
      <c r="C23" t="s">
        <v>54</v>
      </c>
      <c r="D23" t="s">
        <v>44</v>
      </c>
      <c r="E23" t="s">
        <v>9</v>
      </c>
      <c r="F23" s="1">
        <v>0</v>
      </c>
    </row>
    <row r="24" spans="1:6" x14ac:dyDescent="0.25">
      <c r="A24" t="s">
        <v>6</v>
      </c>
      <c r="B24" t="s">
        <v>1</v>
      </c>
      <c r="C24" t="s">
        <v>54</v>
      </c>
      <c r="D24" t="s">
        <v>44</v>
      </c>
      <c r="E24" t="s">
        <v>10</v>
      </c>
      <c r="F24" s="1">
        <v>0</v>
      </c>
    </row>
    <row r="25" spans="1:6" x14ac:dyDescent="0.25">
      <c r="A25" t="s">
        <v>6</v>
      </c>
      <c r="B25" t="s">
        <v>1</v>
      </c>
      <c r="C25" t="s">
        <v>54</v>
      </c>
      <c r="D25" t="s">
        <v>44</v>
      </c>
      <c r="E25" t="s">
        <v>11</v>
      </c>
      <c r="F25" s="1">
        <v>0</v>
      </c>
    </row>
    <row r="26" spans="1:6" x14ac:dyDescent="0.25">
      <c r="A26" t="s">
        <v>6</v>
      </c>
      <c r="B26" t="s">
        <v>1</v>
      </c>
      <c r="C26" t="s">
        <v>54</v>
      </c>
      <c r="D26" t="s">
        <v>44</v>
      </c>
      <c r="E26" t="s">
        <v>12</v>
      </c>
      <c r="F26" s="1">
        <v>0</v>
      </c>
    </row>
    <row r="27" spans="1:6" x14ac:dyDescent="0.25">
      <c r="A27" t="s">
        <v>6</v>
      </c>
      <c r="B27" t="s">
        <v>1</v>
      </c>
      <c r="C27" t="s">
        <v>54</v>
      </c>
      <c r="D27" t="s">
        <v>44</v>
      </c>
      <c r="E27" t="s">
        <v>13</v>
      </c>
      <c r="F27" s="1">
        <v>0</v>
      </c>
    </row>
    <row r="28" spans="1:6" x14ac:dyDescent="0.25">
      <c r="A28" t="s">
        <v>6</v>
      </c>
      <c r="B28" t="s">
        <v>1</v>
      </c>
      <c r="C28" t="s">
        <v>54</v>
      </c>
      <c r="D28" t="s">
        <v>44</v>
      </c>
      <c r="E28" t="s">
        <v>14</v>
      </c>
      <c r="F28" s="1">
        <v>0</v>
      </c>
    </row>
    <row r="29" spans="1:6" x14ac:dyDescent="0.25">
      <c r="A29" t="s">
        <v>6</v>
      </c>
      <c r="B29" t="s">
        <v>1</v>
      </c>
      <c r="C29" t="s">
        <v>54</v>
      </c>
      <c r="D29" t="s">
        <v>44</v>
      </c>
      <c r="E29" t="s">
        <v>15</v>
      </c>
      <c r="F29" s="1">
        <v>0</v>
      </c>
    </row>
    <row r="30" spans="1:6" x14ac:dyDescent="0.25">
      <c r="A30" t="s">
        <v>6</v>
      </c>
      <c r="B30" t="s">
        <v>1</v>
      </c>
      <c r="C30" t="s">
        <v>54</v>
      </c>
      <c r="D30" t="s">
        <v>44</v>
      </c>
      <c r="E30" t="s">
        <v>16</v>
      </c>
      <c r="F30" s="1">
        <v>0</v>
      </c>
    </row>
    <row r="31" spans="1:6" x14ac:dyDescent="0.25">
      <c r="A31" t="s">
        <v>6</v>
      </c>
      <c r="B31" t="s">
        <v>1</v>
      </c>
      <c r="C31" t="s">
        <v>54</v>
      </c>
      <c r="D31" t="s">
        <v>44</v>
      </c>
      <c r="E31" t="s">
        <v>17</v>
      </c>
      <c r="F31" s="1">
        <v>0</v>
      </c>
    </row>
    <row r="32" spans="1:6" x14ac:dyDescent="0.25">
      <c r="A32" t="s">
        <v>6</v>
      </c>
      <c r="B32" t="s">
        <v>1</v>
      </c>
      <c r="C32" t="s">
        <v>54</v>
      </c>
      <c r="D32" t="s">
        <v>45</v>
      </c>
      <c r="E32" t="s">
        <v>8</v>
      </c>
      <c r="F32" s="1">
        <v>0</v>
      </c>
    </row>
    <row r="33" spans="1:6" x14ac:dyDescent="0.25">
      <c r="A33" t="s">
        <v>6</v>
      </c>
      <c r="B33" t="s">
        <v>1</v>
      </c>
      <c r="C33" t="s">
        <v>54</v>
      </c>
      <c r="D33" t="s">
        <v>45</v>
      </c>
      <c r="E33" t="s">
        <v>9</v>
      </c>
      <c r="F33" s="1">
        <v>0</v>
      </c>
    </row>
    <row r="34" spans="1:6" x14ac:dyDescent="0.25">
      <c r="A34" t="s">
        <v>6</v>
      </c>
      <c r="B34" t="s">
        <v>1</v>
      </c>
      <c r="C34" t="s">
        <v>54</v>
      </c>
      <c r="D34" t="s">
        <v>45</v>
      </c>
      <c r="E34" t="s">
        <v>10</v>
      </c>
      <c r="F34" s="1">
        <v>0</v>
      </c>
    </row>
    <row r="35" spans="1:6" x14ac:dyDescent="0.25">
      <c r="A35" t="s">
        <v>6</v>
      </c>
      <c r="B35" t="s">
        <v>1</v>
      </c>
      <c r="C35" t="s">
        <v>54</v>
      </c>
      <c r="D35" t="s">
        <v>45</v>
      </c>
      <c r="E35" t="s">
        <v>11</v>
      </c>
      <c r="F35" s="1">
        <v>0</v>
      </c>
    </row>
    <row r="36" spans="1:6" x14ac:dyDescent="0.25">
      <c r="A36" t="s">
        <v>6</v>
      </c>
      <c r="B36" t="s">
        <v>1</v>
      </c>
      <c r="C36" t="s">
        <v>54</v>
      </c>
      <c r="D36" t="s">
        <v>45</v>
      </c>
      <c r="E36" t="s">
        <v>12</v>
      </c>
      <c r="F36" s="1">
        <v>0</v>
      </c>
    </row>
    <row r="37" spans="1:6" x14ac:dyDescent="0.25">
      <c r="A37" t="s">
        <v>6</v>
      </c>
      <c r="B37" t="s">
        <v>1</v>
      </c>
      <c r="C37" t="s">
        <v>54</v>
      </c>
      <c r="D37" t="s">
        <v>45</v>
      </c>
      <c r="E37" t="s">
        <v>13</v>
      </c>
      <c r="F37" s="1">
        <v>0</v>
      </c>
    </row>
    <row r="38" spans="1:6" x14ac:dyDescent="0.25">
      <c r="A38" t="s">
        <v>6</v>
      </c>
      <c r="B38" t="s">
        <v>1</v>
      </c>
      <c r="C38" t="s">
        <v>54</v>
      </c>
      <c r="D38" t="s">
        <v>45</v>
      </c>
      <c r="E38" t="s">
        <v>14</v>
      </c>
      <c r="F38" s="1">
        <v>0</v>
      </c>
    </row>
    <row r="39" spans="1:6" x14ac:dyDescent="0.25">
      <c r="A39" t="s">
        <v>6</v>
      </c>
      <c r="B39" t="s">
        <v>1</v>
      </c>
      <c r="C39" t="s">
        <v>54</v>
      </c>
      <c r="D39" t="s">
        <v>45</v>
      </c>
      <c r="E39" t="s">
        <v>15</v>
      </c>
      <c r="F39" s="1">
        <v>0</v>
      </c>
    </row>
    <row r="40" spans="1:6" x14ac:dyDescent="0.25">
      <c r="A40" t="s">
        <v>6</v>
      </c>
      <c r="B40" t="s">
        <v>1</v>
      </c>
      <c r="C40" t="s">
        <v>54</v>
      </c>
      <c r="D40" t="s">
        <v>45</v>
      </c>
      <c r="E40" t="s">
        <v>16</v>
      </c>
      <c r="F40" s="1">
        <v>0</v>
      </c>
    </row>
    <row r="41" spans="1:6" x14ac:dyDescent="0.25">
      <c r="A41" t="s">
        <v>6</v>
      </c>
      <c r="B41" t="s">
        <v>1</v>
      </c>
      <c r="C41" t="s">
        <v>54</v>
      </c>
      <c r="D41" t="s">
        <v>45</v>
      </c>
      <c r="E41" t="s">
        <v>17</v>
      </c>
      <c r="F41" s="1">
        <v>0</v>
      </c>
    </row>
    <row r="42" spans="1:6" x14ac:dyDescent="0.25">
      <c r="A42" t="s">
        <v>6</v>
      </c>
      <c r="B42" t="s">
        <v>1</v>
      </c>
      <c r="C42" t="s">
        <v>55</v>
      </c>
      <c r="D42" t="s">
        <v>42</v>
      </c>
      <c r="E42" t="s">
        <v>8</v>
      </c>
      <c r="F42" s="2">
        <v>-5194.1620000000003</v>
      </c>
    </row>
    <row r="43" spans="1:6" x14ac:dyDescent="0.25">
      <c r="A43" t="s">
        <v>6</v>
      </c>
      <c r="B43" t="s">
        <v>1</v>
      </c>
      <c r="C43" t="s">
        <v>55</v>
      </c>
      <c r="D43" t="s">
        <v>42</v>
      </c>
      <c r="E43" t="s">
        <v>9</v>
      </c>
      <c r="F43" s="2">
        <v>-35188.716</v>
      </c>
    </row>
    <row r="44" spans="1:6" x14ac:dyDescent="0.25">
      <c r="A44" t="s">
        <v>6</v>
      </c>
      <c r="B44" t="s">
        <v>1</v>
      </c>
      <c r="C44" t="s">
        <v>55</v>
      </c>
      <c r="D44" t="s">
        <v>42</v>
      </c>
      <c r="E44" t="s">
        <v>10</v>
      </c>
      <c r="F44" s="2">
        <v>-27001.883000000002</v>
      </c>
    </row>
    <row r="45" spans="1:6" x14ac:dyDescent="0.25">
      <c r="A45" t="s">
        <v>6</v>
      </c>
      <c r="B45" t="s">
        <v>1</v>
      </c>
      <c r="C45" t="s">
        <v>55</v>
      </c>
      <c r="D45" t="s">
        <v>42</v>
      </c>
      <c r="E45" t="s">
        <v>11</v>
      </c>
      <c r="F45" s="2">
        <v>-54784.942000000003</v>
      </c>
    </row>
    <row r="46" spans="1:6" x14ac:dyDescent="0.25">
      <c r="A46" t="s">
        <v>6</v>
      </c>
      <c r="B46" t="s">
        <v>1</v>
      </c>
      <c r="C46" t="s">
        <v>55</v>
      </c>
      <c r="D46" t="s">
        <v>42</v>
      </c>
      <c r="E46" t="s">
        <v>12</v>
      </c>
      <c r="F46" s="2">
        <v>-19518.664000000001</v>
      </c>
    </row>
    <row r="47" spans="1:6" x14ac:dyDescent="0.25">
      <c r="A47" t="s">
        <v>6</v>
      </c>
      <c r="B47" t="s">
        <v>1</v>
      </c>
      <c r="C47" t="s">
        <v>55</v>
      </c>
      <c r="D47" t="s">
        <v>42</v>
      </c>
      <c r="E47" t="s">
        <v>13</v>
      </c>
      <c r="F47" s="2">
        <v>-53787.521000000001</v>
      </c>
    </row>
    <row r="48" spans="1:6" x14ac:dyDescent="0.25">
      <c r="A48" t="s">
        <v>6</v>
      </c>
      <c r="B48" t="s">
        <v>1</v>
      </c>
      <c r="C48" t="s">
        <v>55</v>
      </c>
      <c r="D48" t="s">
        <v>42</v>
      </c>
      <c r="E48" t="s">
        <v>14</v>
      </c>
      <c r="F48" s="2">
        <v>-69623.12</v>
      </c>
    </row>
    <row r="49" spans="1:6" x14ac:dyDescent="0.25">
      <c r="A49" t="s">
        <v>6</v>
      </c>
      <c r="B49" t="s">
        <v>1</v>
      </c>
      <c r="C49" t="s">
        <v>55</v>
      </c>
      <c r="D49" t="s">
        <v>42</v>
      </c>
      <c r="E49" t="s">
        <v>15</v>
      </c>
      <c r="F49" s="2">
        <v>-2423.41</v>
      </c>
    </row>
    <row r="50" spans="1:6" x14ac:dyDescent="0.25">
      <c r="A50" t="s">
        <v>6</v>
      </c>
      <c r="B50" t="s">
        <v>1</v>
      </c>
      <c r="C50" t="s">
        <v>55</v>
      </c>
      <c r="D50" t="s">
        <v>42</v>
      </c>
      <c r="E50" t="s">
        <v>16</v>
      </c>
      <c r="F50" s="2">
        <v>-3492.232</v>
      </c>
    </row>
    <row r="51" spans="1:6" x14ac:dyDescent="0.25">
      <c r="A51" t="s">
        <v>6</v>
      </c>
      <c r="B51" t="s">
        <v>1</v>
      </c>
      <c r="C51" t="s">
        <v>55</v>
      </c>
      <c r="D51" t="s">
        <v>42</v>
      </c>
      <c r="E51" t="s">
        <v>17</v>
      </c>
      <c r="F51" s="2">
        <v>-15755.339</v>
      </c>
    </row>
    <row r="52" spans="1:6" x14ac:dyDescent="0.25">
      <c r="A52" t="s">
        <v>6</v>
      </c>
      <c r="B52" t="s">
        <v>1</v>
      </c>
      <c r="C52" t="s">
        <v>55</v>
      </c>
      <c r="D52" t="s">
        <v>43</v>
      </c>
      <c r="E52" t="s">
        <v>8</v>
      </c>
      <c r="F52" s="1">
        <v>0</v>
      </c>
    </row>
    <row r="53" spans="1:6" x14ac:dyDescent="0.25">
      <c r="A53" t="s">
        <v>6</v>
      </c>
      <c r="B53" t="s">
        <v>1</v>
      </c>
      <c r="C53" t="s">
        <v>55</v>
      </c>
      <c r="D53" t="s">
        <v>43</v>
      </c>
      <c r="E53" t="s">
        <v>9</v>
      </c>
      <c r="F53" s="2">
        <v>-4677.4859999999999</v>
      </c>
    </row>
    <row r="54" spans="1:6" x14ac:dyDescent="0.25">
      <c r="A54" t="s">
        <v>6</v>
      </c>
      <c r="B54" t="s">
        <v>1</v>
      </c>
      <c r="C54" t="s">
        <v>55</v>
      </c>
      <c r="D54" t="s">
        <v>43</v>
      </c>
      <c r="E54" t="s">
        <v>10</v>
      </c>
      <c r="F54" s="1">
        <v>0</v>
      </c>
    </row>
    <row r="55" spans="1:6" x14ac:dyDescent="0.25">
      <c r="A55" t="s">
        <v>6</v>
      </c>
      <c r="B55" t="s">
        <v>1</v>
      </c>
      <c r="C55" t="s">
        <v>55</v>
      </c>
      <c r="D55" t="s">
        <v>43</v>
      </c>
      <c r="E55" t="s">
        <v>11</v>
      </c>
      <c r="F55" s="2">
        <v>-4787.3850000000002</v>
      </c>
    </row>
    <row r="56" spans="1:6" x14ac:dyDescent="0.25">
      <c r="A56" t="s">
        <v>6</v>
      </c>
      <c r="B56" t="s">
        <v>1</v>
      </c>
      <c r="C56" t="s">
        <v>55</v>
      </c>
      <c r="D56" t="s">
        <v>43</v>
      </c>
      <c r="E56" t="s">
        <v>12</v>
      </c>
      <c r="F56" s="2">
        <v>-2793.748</v>
      </c>
    </row>
    <row r="57" spans="1:6" x14ac:dyDescent="0.25">
      <c r="A57" t="s">
        <v>6</v>
      </c>
      <c r="B57" t="s">
        <v>1</v>
      </c>
      <c r="C57" t="s">
        <v>55</v>
      </c>
      <c r="D57" t="s">
        <v>43</v>
      </c>
      <c r="E57" t="s">
        <v>13</v>
      </c>
      <c r="F57" s="2">
        <v>-3770.8580000000002</v>
      </c>
    </row>
    <row r="58" spans="1:6" x14ac:dyDescent="0.25">
      <c r="A58" t="s">
        <v>6</v>
      </c>
      <c r="B58" t="s">
        <v>1</v>
      </c>
      <c r="C58" t="s">
        <v>55</v>
      </c>
      <c r="D58" t="s">
        <v>43</v>
      </c>
      <c r="E58" t="s">
        <v>14</v>
      </c>
      <c r="F58" s="2">
        <v>-2751.5459999999998</v>
      </c>
    </row>
    <row r="59" spans="1:6" x14ac:dyDescent="0.25">
      <c r="A59" t="s">
        <v>6</v>
      </c>
      <c r="B59" t="s">
        <v>1</v>
      </c>
      <c r="C59" t="s">
        <v>55</v>
      </c>
      <c r="D59" t="s">
        <v>43</v>
      </c>
      <c r="E59" t="s">
        <v>15</v>
      </c>
      <c r="F59" s="1">
        <v>0</v>
      </c>
    </row>
    <row r="60" spans="1:6" x14ac:dyDescent="0.25">
      <c r="A60" t="s">
        <v>6</v>
      </c>
      <c r="B60" t="s">
        <v>1</v>
      </c>
      <c r="C60" t="s">
        <v>55</v>
      </c>
      <c r="D60" t="s">
        <v>43</v>
      </c>
      <c r="E60" t="s">
        <v>16</v>
      </c>
      <c r="F60" s="2">
        <v>-6.1950000000000003</v>
      </c>
    </row>
    <row r="61" spans="1:6" x14ac:dyDescent="0.25">
      <c r="A61" t="s">
        <v>6</v>
      </c>
      <c r="B61" t="s">
        <v>1</v>
      </c>
      <c r="C61" t="s">
        <v>55</v>
      </c>
      <c r="D61" t="s">
        <v>43</v>
      </c>
      <c r="E61" t="s">
        <v>17</v>
      </c>
      <c r="F61" s="1">
        <v>0</v>
      </c>
    </row>
    <row r="62" spans="1:6" x14ac:dyDescent="0.25">
      <c r="A62" t="s">
        <v>6</v>
      </c>
      <c r="B62" t="s">
        <v>1</v>
      </c>
      <c r="C62" t="s">
        <v>55</v>
      </c>
      <c r="D62" t="s">
        <v>44</v>
      </c>
      <c r="E62" t="s">
        <v>8</v>
      </c>
      <c r="F62" s="1">
        <v>0</v>
      </c>
    </row>
    <row r="63" spans="1:6" x14ac:dyDescent="0.25">
      <c r="A63" t="s">
        <v>6</v>
      </c>
      <c r="B63" t="s">
        <v>1</v>
      </c>
      <c r="C63" t="s">
        <v>55</v>
      </c>
      <c r="D63" t="s">
        <v>44</v>
      </c>
      <c r="E63" t="s">
        <v>9</v>
      </c>
      <c r="F63" s="1">
        <v>0</v>
      </c>
    </row>
    <row r="64" spans="1:6" x14ac:dyDescent="0.25">
      <c r="A64" t="s">
        <v>6</v>
      </c>
      <c r="B64" t="s">
        <v>1</v>
      </c>
      <c r="C64" t="s">
        <v>55</v>
      </c>
      <c r="D64" t="s">
        <v>44</v>
      </c>
      <c r="E64" t="s">
        <v>10</v>
      </c>
      <c r="F64" s="1">
        <v>0</v>
      </c>
    </row>
    <row r="65" spans="1:6" x14ac:dyDescent="0.25">
      <c r="A65" t="s">
        <v>6</v>
      </c>
      <c r="B65" t="s">
        <v>1</v>
      </c>
      <c r="C65" t="s">
        <v>55</v>
      </c>
      <c r="D65" t="s">
        <v>44</v>
      </c>
      <c r="E65" t="s">
        <v>11</v>
      </c>
      <c r="F65" s="1">
        <v>0</v>
      </c>
    </row>
    <row r="66" spans="1:6" x14ac:dyDescent="0.25">
      <c r="A66" t="s">
        <v>6</v>
      </c>
      <c r="B66" t="s">
        <v>1</v>
      </c>
      <c r="C66" t="s">
        <v>55</v>
      </c>
      <c r="D66" t="s">
        <v>44</v>
      </c>
      <c r="E66" t="s">
        <v>12</v>
      </c>
      <c r="F66" s="1">
        <v>0</v>
      </c>
    </row>
    <row r="67" spans="1:6" x14ac:dyDescent="0.25">
      <c r="A67" t="s">
        <v>6</v>
      </c>
      <c r="B67" t="s">
        <v>1</v>
      </c>
      <c r="C67" t="s">
        <v>55</v>
      </c>
      <c r="D67" t="s">
        <v>44</v>
      </c>
      <c r="E67" t="s">
        <v>13</v>
      </c>
      <c r="F67" s="1">
        <v>0</v>
      </c>
    </row>
    <row r="68" spans="1:6" x14ac:dyDescent="0.25">
      <c r="A68" t="s">
        <v>6</v>
      </c>
      <c r="B68" t="s">
        <v>1</v>
      </c>
      <c r="C68" t="s">
        <v>55</v>
      </c>
      <c r="D68" t="s">
        <v>44</v>
      </c>
      <c r="E68" t="s">
        <v>14</v>
      </c>
      <c r="F68" s="1">
        <v>0</v>
      </c>
    </row>
    <row r="69" spans="1:6" x14ac:dyDescent="0.25">
      <c r="A69" t="s">
        <v>6</v>
      </c>
      <c r="B69" t="s">
        <v>1</v>
      </c>
      <c r="C69" t="s">
        <v>55</v>
      </c>
      <c r="D69" t="s">
        <v>44</v>
      </c>
      <c r="E69" t="s">
        <v>15</v>
      </c>
      <c r="F69" s="1">
        <v>0</v>
      </c>
    </row>
    <row r="70" spans="1:6" x14ac:dyDescent="0.25">
      <c r="A70" t="s">
        <v>6</v>
      </c>
      <c r="B70" t="s">
        <v>1</v>
      </c>
      <c r="C70" t="s">
        <v>55</v>
      </c>
      <c r="D70" t="s">
        <v>44</v>
      </c>
      <c r="E70" t="s">
        <v>16</v>
      </c>
      <c r="F70" s="1">
        <v>0</v>
      </c>
    </row>
    <row r="71" spans="1:6" x14ac:dyDescent="0.25">
      <c r="A71" t="s">
        <v>6</v>
      </c>
      <c r="B71" t="s">
        <v>1</v>
      </c>
      <c r="C71" t="s">
        <v>55</v>
      </c>
      <c r="D71" t="s">
        <v>44</v>
      </c>
      <c r="E71" t="s">
        <v>17</v>
      </c>
      <c r="F71" s="1">
        <v>0</v>
      </c>
    </row>
    <row r="72" spans="1:6" x14ac:dyDescent="0.25">
      <c r="A72" t="s">
        <v>6</v>
      </c>
      <c r="B72" t="s">
        <v>1</v>
      </c>
      <c r="C72" t="s">
        <v>55</v>
      </c>
      <c r="D72" t="s">
        <v>45</v>
      </c>
      <c r="E72" t="s">
        <v>8</v>
      </c>
      <c r="F72" s="1">
        <v>0</v>
      </c>
    </row>
    <row r="73" spans="1:6" x14ac:dyDescent="0.25">
      <c r="A73" t="s">
        <v>6</v>
      </c>
      <c r="B73" t="s">
        <v>1</v>
      </c>
      <c r="C73" t="s">
        <v>55</v>
      </c>
      <c r="D73" t="s">
        <v>45</v>
      </c>
      <c r="E73" t="s">
        <v>9</v>
      </c>
      <c r="F73" s="1">
        <v>0</v>
      </c>
    </row>
    <row r="74" spans="1:6" x14ac:dyDescent="0.25">
      <c r="A74" t="s">
        <v>6</v>
      </c>
      <c r="B74" t="s">
        <v>1</v>
      </c>
      <c r="C74" t="s">
        <v>55</v>
      </c>
      <c r="D74" t="s">
        <v>45</v>
      </c>
      <c r="E74" t="s">
        <v>10</v>
      </c>
      <c r="F74" s="1">
        <v>0</v>
      </c>
    </row>
    <row r="75" spans="1:6" x14ac:dyDescent="0.25">
      <c r="A75" t="s">
        <v>6</v>
      </c>
      <c r="B75" t="s">
        <v>1</v>
      </c>
      <c r="C75" t="s">
        <v>55</v>
      </c>
      <c r="D75" t="s">
        <v>45</v>
      </c>
      <c r="E75" t="s">
        <v>11</v>
      </c>
      <c r="F75" s="1">
        <v>0</v>
      </c>
    </row>
    <row r="76" spans="1:6" x14ac:dyDescent="0.25">
      <c r="A76" t="s">
        <v>6</v>
      </c>
      <c r="B76" t="s">
        <v>1</v>
      </c>
      <c r="C76" t="s">
        <v>55</v>
      </c>
      <c r="D76" t="s">
        <v>45</v>
      </c>
      <c r="E76" t="s">
        <v>12</v>
      </c>
      <c r="F76" s="1">
        <v>0</v>
      </c>
    </row>
    <row r="77" spans="1:6" x14ac:dyDescent="0.25">
      <c r="A77" t="s">
        <v>6</v>
      </c>
      <c r="B77" t="s">
        <v>1</v>
      </c>
      <c r="C77" t="s">
        <v>55</v>
      </c>
      <c r="D77" t="s">
        <v>45</v>
      </c>
      <c r="E77" t="s">
        <v>13</v>
      </c>
      <c r="F77" s="1">
        <v>0</v>
      </c>
    </row>
    <row r="78" spans="1:6" x14ac:dyDescent="0.25">
      <c r="A78" t="s">
        <v>6</v>
      </c>
      <c r="B78" t="s">
        <v>1</v>
      </c>
      <c r="C78" t="s">
        <v>55</v>
      </c>
      <c r="D78" t="s">
        <v>45</v>
      </c>
      <c r="E78" t="s">
        <v>14</v>
      </c>
      <c r="F78" s="1">
        <v>0</v>
      </c>
    </row>
    <row r="79" spans="1:6" x14ac:dyDescent="0.25">
      <c r="A79" t="s">
        <v>6</v>
      </c>
      <c r="B79" t="s">
        <v>1</v>
      </c>
      <c r="C79" t="s">
        <v>55</v>
      </c>
      <c r="D79" t="s">
        <v>45</v>
      </c>
      <c r="E79" t="s">
        <v>15</v>
      </c>
      <c r="F79" s="1">
        <v>0</v>
      </c>
    </row>
    <row r="80" spans="1:6" x14ac:dyDescent="0.25">
      <c r="A80" t="s">
        <v>6</v>
      </c>
      <c r="B80" t="s">
        <v>1</v>
      </c>
      <c r="C80" t="s">
        <v>55</v>
      </c>
      <c r="D80" t="s">
        <v>45</v>
      </c>
      <c r="E80" t="s">
        <v>16</v>
      </c>
      <c r="F80" s="1">
        <v>0</v>
      </c>
    </row>
    <row r="81" spans="1:6" x14ac:dyDescent="0.25">
      <c r="A81" t="s">
        <v>6</v>
      </c>
      <c r="B81" t="s">
        <v>1</v>
      </c>
      <c r="C81" t="s">
        <v>55</v>
      </c>
      <c r="D81" t="s">
        <v>45</v>
      </c>
      <c r="E81" t="s">
        <v>17</v>
      </c>
      <c r="F81" s="1">
        <v>0</v>
      </c>
    </row>
    <row r="82" spans="1:6" x14ac:dyDescent="0.25">
      <c r="A82" t="s">
        <v>6</v>
      </c>
      <c r="B82" t="s">
        <v>1</v>
      </c>
      <c r="C82" t="s">
        <v>56</v>
      </c>
      <c r="D82" t="s">
        <v>42</v>
      </c>
      <c r="E82" t="s">
        <v>8</v>
      </c>
      <c r="F82" s="1">
        <v>0</v>
      </c>
    </row>
    <row r="83" spans="1:6" x14ac:dyDescent="0.25">
      <c r="A83" t="s">
        <v>6</v>
      </c>
      <c r="B83" t="s">
        <v>1</v>
      </c>
      <c r="C83" t="s">
        <v>56</v>
      </c>
      <c r="D83" t="s">
        <v>42</v>
      </c>
      <c r="E83" t="s">
        <v>9</v>
      </c>
      <c r="F83" s="1">
        <v>0</v>
      </c>
    </row>
    <row r="84" spans="1:6" x14ac:dyDescent="0.25">
      <c r="A84" t="s">
        <v>6</v>
      </c>
      <c r="B84" t="s">
        <v>1</v>
      </c>
      <c r="C84" t="s">
        <v>56</v>
      </c>
      <c r="D84" t="s">
        <v>42</v>
      </c>
      <c r="E84" t="s">
        <v>10</v>
      </c>
      <c r="F84" s="2">
        <v>-272.02600000000001</v>
      </c>
    </row>
    <row r="85" spans="1:6" x14ac:dyDescent="0.25">
      <c r="A85" t="s">
        <v>6</v>
      </c>
      <c r="B85" t="s">
        <v>1</v>
      </c>
      <c r="C85" t="s">
        <v>56</v>
      </c>
      <c r="D85" t="s">
        <v>42</v>
      </c>
      <c r="E85" t="s">
        <v>11</v>
      </c>
      <c r="F85" s="2">
        <v>-164.12100000000001</v>
      </c>
    </row>
    <row r="86" spans="1:6" x14ac:dyDescent="0.25">
      <c r="A86" t="s">
        <v>6</v>
      </c>
      <c r="B86" t="s">
        <v>1</v>
      </c>
      <c r="C86" t="s">
        <v>56</v>
      </c>
      <c r="D86" t="s">
        <v>42</v>
      </c>
      <c r="E86" t="s">
        <v>12</v>
      </c>
      <c r="F86" s="1">
        <v>0</v>
      </c>
    </row>
    <row r="87" spans="1:6" x14ac:dyDescent="0.25">
      <c r="A87" t="s">
        <v>6</v>
      </c>
      <c r="B87" t="s">
        <v>1</v>
      </c>
      <c r="C87" t="s">
        <v>56</v>
      </c>
      <c r="D87" t="s">
        <v>42</v>
      </c>
      <c r="E87" t="s">
        <v>13</v>
      </c>
      <c r="F87" s="1">
        <v>0</v>
      </c>
    </row>
    <row r="88" spans="1:6" x14ac:dyDescent="0.25">
      <c r="A88" t="s">
        <v>6</v>
      </c>
      <c r="B88" t="s">
        <v>1</v>
      </c>
      <c r="C88" t="s">
        <v>56</v>
      </c>
      <c r="D88" t="s">
        <v>42</v>
      </c>
      <c r="E88" t="s">
        <v>14</v>
      </c>
      <c r="F88" s="1">
        <v>0</v>
      </c>
    </row>
    <row r="89" spans="1:6" x14ac:dyDescent="0.25">
      <c r="A89" t="s">
        <v>6</v>
      </c>
      <c r="B89" t="s">
        <v>1</v>
      </c>
      <c r="C89" t="s">
        <v>56</v>
      </c>
      <c r="D89" t="s">
        <v>42</v>
      </c>
      <c r="E89" t="s">
        <v>15</v>
      </c>
      <c r="F89" s="2">
        <v>-24.611999999999998</v>
      </c>
    </row>
    <row r="90" spans="1:6" x14ac:dyDescent="0.25">
      <c r="A90" t="s">
        <v>6</v>
      </c>
      <c r="B90" t="s">
        <v>1</v>
      </c>
      <c r="C90" t="s">
        <v>56</v>
      </c>
      <c r="D90" t="s">
        <v>42</v>
      </c>
      <c r="E90" t="s">
        <v>16</v>
      </c>
      <c r="F90" s="1">
        <v>0</v>
      </c>
    </row>
    <row r="91" spans="1:6" x14ac:dyDescent="0.25">
      <c r="A91" t="s">
        <v>6</v>
      </c>
      <c r="B91" t="s">
        <v>1</v>
      </c>
      <c r="C91" t="s">
        <v>56</v>
      </c>
      <c r="D91" t="s">
        <v>42</v>
      </c>
      <c r="E91" t="s">
        <v>17</v>
      </c>
      <c r="F91" s="1">
        <v>0</v>
      </c>
    </row>
    <row r="92" spans="1:6" x14ac:dyDescent="0.25">
      <c r="A92" t="s">
        <v>6</v>
      </c>
      <c r="B92" t="s">
        <v>1</v>
      </c>
      <c r="C92" t="s">
        <v>56</v>
      </c>
      <c r="D92" t="s">
        <v>43</v>
      </c>
      <c r="E92" t="s">
        <v>8</v>
      </c>
      <c r="F92" s="1">
        <v>0</v>
      </c>
    </row>
    <row r="93" spans="1:6" x14ac:dyDescent="0.25">
      <c r="A93" t="s">
        <v>6</v>
      </c>
      <c r="B93" t="s">
        <v>1</v>
      </c>
      <c r="C93" t="s">
        <v>56</v>
      </c>
      <c r="D93" t="s">
        <v>43</v>
      </c>
      <c r="E93" t="s">
        <v>9</v>
      </c>
      <c r="F93" s="1">
        <v>0</v>
      </c>
    </row>
    <row r="94" spans="1:6" x14ac:dyDescent="0.25">
      <c r="A94" t="s">
        <v>6</v>
      </c>
      <c r="B94" t="s">
        <v>1</v>
      </c>
      <c r="C94" t="s">
        <v>56</v>
      </c>
      <c r="D94" t="s">
        <v>43</v>
      </c>
      <c r="E94" t="s">
        <v>10</v>
      </c>
      <c r="F94" s="1">
        <v>0</v>
      </c>
    </row>
    <row r="95" spans="1:6" x14ac:dyDescent="0.25">
      <c r="A95" t="s">
        <v>6</v>
      </c>
      <c r="B95" t="s">
        <v>1</v>
      </c>
      <c r="C95" t="s">
        <v>56</v>
      </c>
      <c r="D95" t="s">
        <v>43</v>
      </c>
      <c r="E95" t="s">
        <v>11</v>
      </c>
      <c r="F95" s="1">
        <v>0</v>
      </c>
    </row>
    <row r="96" spans="1:6" x14ac:dyDescent="0.25">
      <c r="A96" t="s">
        <v>6</v>
      </c>
      <c r="B96" t="s">
        <v>1</v>
      </c>
      <c r="C96" t="s">
        <v>56</v>
      </c>
      <c r="D96" t="s">
        <v>43</v>
      </c>
      <c r="E96" t="s">
        <v>12</v>
      </c>
      <c r="F96" s="1">
        <v>0</v>
      </c>
    </row>
    <row r="97" spans="1:6" x14ac:dyDescent="0.25">
      <c r="A97" t="s">
        <v>6</v>
      </c>
      <c r="B97" t="s">
        <v>1</v>
      </c>
      <c r="C97" t="s">
        <v>56</v>
      </c>
      <c r="D97" t="s">
        <v>43</v>
      </c>
      <c r="E97" t="s">
        <v>13</v>
      </c>
      <c r="F97" s="1">
        <v>0</v>
      </c>
    </row>
    <row r="98" spans="1:6" x14ac:dyDescent="0.25">
      <c r="A98" t="s">
        <v>6</v>
      </c>
      <c r="B98" t="s">
        <v>1</v>
      </c>
      <c r="C98" t="s">
        <v>56</v>
      </c>
      <c r="D98" t="s">
        <v>43</v>
      </c>
      <c r="E98" t="s">
        <v>14</v>
      </c>
      <c r="F98" s="1">
        <v>0</v>
      </c>
    </row>
    <row r="99" spans="1:6" x14ac:dyDescent="0.25">
      <c r="A99" t="s">
        <v>6</v>
      </c>
      <c r="B99" t="s">
        <v>1</v>
      </c>
      <c r="C99" t="s">
        <v>56</v>
      </c>
      <c r="D99" t="s">
        <v>43</v>
      </c>
      <c r="E99" t="s">
        <v>15</v>
      </c>
      <c r="F99" s="1">
        <v>0</v>
      </c>
    </row>
    <row r="100" spans="1:6" x14ac:dyDescent="0.25">
      <c r="A100" t="s">
        <v>6</v>
      </c>
      <c r="B100" t="s">
        <v>1</v>
      </c>
      <c r="C100" t="s">
        <v>56</v>
      </c>
      <c r="D100" t="s">
        <v>43</v>
      </c>
      <c r="E100" t="s">
        <v>16</v>
      </c>
      <c r="F100" s="1">
        <v>0</v>
      </c>
    </row>
    <row r="101" spans="1:6" x14ac:dyDescent="0.25">
      <c r="A101" t="s">
        <v>6</v>
      </c>
      <c r="B101" t="s">
        <v>1</v>
      </c>
      <c r="C101" t="s">
        <v>56</v>
      </c>
      <c r="D101" t="s">
        <v>43</v>
      </c>
      <c r="E101" t="s">
        <v>17</v>
      </c>
      <c r="F101" s="1">
        <v>0</v>
      </c>
    </row>
    <row r="102" spans="1:6" x14ac:dyDescent="0.25">
      <c r="A102" t="s">
        <v>6</v>
      </c>
      <c r="B102" t="s">
        <v>1</v>
      </c>
      <c r="C102" t="s">
        <v>56</v>
      </c>
      <c r="D102" t="s">
        <v>44</v>
      </c>
      <c r="E102" t="s">
        <v>8</v>
      </c>
      <c r="F102" s="1">
        <v>0</v>
      </c>
    </row>
    <row r="103" spans="1:6" x14ac:dyDescent="0.25">
      <c r="A103" t="s">
        <v>6</v>
      </c>
      <c r="B103" t="s">
        <v>1</v>
      </c>
      <c r="C103" t="s">
        <v>56</v>
      </c>
      <c r="D103" t="s">
        <v>44</v>
      </c>
      <c r="E103" t="s">
        <v>9</v>
      </c>
      <c r="F103" s="1">
        <v>0</v>
      </c>
    </row>
    <row r="104" spans="1:6" x14ac:dyDescent="0.25">
      <c r="A104" t="s">
        <v>6</v>
      </c>
      <c r="B104" t="s">
        <v>1</v>
      </c>
      <c r="C104" t="s">
        <v>56</v>
      </c>
      <c r="D104" t="s">
        <v>44</v>
      </c>
      <c r="E104" t="s">
        <v>10</v>
      </c>
      <c r="F104" s="2">
        <v>272.02600000000001</v>
      </c>
    </row>
    <row r="105" spans="1:6" x14ac:dyDescent="0.25">
      <c r="A105" t="s">
        <v>6</v>
      </c>
      <c r="B105" t="s">
        <v>1</v>
      </c>
      <c r="C105" t="s">
        <v>56</v>
      </c>
      <c r="D105" t="s">
        <v>44</v>
      </c>
      <c r="E105" t="s">
        <v>11</v>
      </c>
      <c r="F105" s="2">
        <v>164.12100000000001</v>
      </c>
    </row>
    <row r="106" spans="1:6" x14ac:dyDescent="0.25">
      <c r="A106" t="s">
        <v>6</v>
      </c>
      <c r="B106" t="s">
        <v>1</v>
      </c>
      <c r="C106" t="s">
        <v>56</v>
      </c>
      <c r="D106" t="s">
        <v>44</v>
      </c>
      <c r="E106" t="s">
        <v>12</v>
      </c>
      <c r="F106" s="1">
        <v>0</v>
      </c>
    </row>
    <row r="107" spans="1:6" x14ac:dyDescent="0.25">
      <c r="A107" t="s">
        <v>6</v>
      </c>
      <c r="B107" t="s">
        <v>1</v>
      </c>
      <c r="C107" t="s">
        <v>56</v>
      </c>
      <c r="D107" t="s">
        <v>44</v>
      </c>
      <c r="E107" t="s">
        <v>13</v>
      </c>
      <c r="F107" s="1">
        <v>0</v>
      </c>
    </row>
    <row r="108" spans="1:6" x14ac:dyDescent="0.25">
      <c r="A108" t="s">
        <v>6</v>
      </c>
      <c r="B108" t="s">
        <v>1</v>
      </c>
      <c r="C108" t="s">
        <v>56</v>
      </c>
      <c r="D108" t="s">
        <v>44</v>
      </c>
      <c r="E108" t="s">
        <v>14</v>
      </c>
      <c r="F108" s="1">
        <v>0</v>
      </c>
    </row>
    <row r="109" spans="1:6" x14ac:dyDescent="0.25">
      <c r="A109" t="s">
        <v>6</v>
      </c>
      <c r="B109" t="s">
        <v>1</v>
      </c>
      <c r="C109" t="s">
        <v>56</v>
      </c>
      <c r="D109" t="s">
        <v>44</v>
      </c>
      <c r="E109" t="s">
        <v>15</v>
      </c>
      <c r="F109" s="2">
        <v>24.611999999999998</v>
      </c>
    </row>
    <row r="110" spans="1:6" x14ac:dyDescent="0.25">
      <c r="A110" t="s">
        <v>6</v>
      </c>
      <c r="B110" t="s">
        <v>1</v>
      </c>
      <c r="C110" t="s">
        <v>56</v>
      </c>
      <c r="D110" t="s">
        <v>44</v>
      </c>
      <c r="E110" t="s">
        <v>16</v>
      </c>
      <c r="F110" s="1">
        <v>0</v>
      </c>
    </row>
    <row r="111" spans="1:6" x14ac:dyDescent="0.25">
      <c r="A111" t="s">
        <v>6</v>
      </c>
      <c r="B111" t="s">
        <v>1</v>
      </c>
      <c r="C111" t="s">
        <v>56</v>
      </c>
      <c r="D111" t="s">
        <v>44</v>
      </c>
      <c r="E111" t="s">
        <v>17</v>
      </c>
      <c r="F111" s="1">
        <v>0</v>
      </c>
    </row>
    <row r="112" spans="1:6" x14ac:dyDescent="0.25">
      <c r="A112" t="s">
        <v>6</v>
      </c>
      <c r="B112" t="s">
        <v>1</v>
      </c>
      <c r="C112" t="s">
        <v>56</v>
      </c>
      <c r="D112" t="s">
        <v>45</v>
      </c>
      <c r="E112" t="s">
        <v>8</v>
      </c>
      <c r="F112" s="1">
        <v>0</v>
      </c>
    </row>
    <row r="113" spans="1:6" x14ac:dyDescent="0.25">
      <c r="A113" t="s">
        <v>6</v>
      </c>
      <c r="B113" t="s">
        <v>1</v>
      </c>
      <c r="C113" t="s">
        <v>56</v>
      </c>
      <c r="D113" t="s">
        <v>45</v>
      </c>
      <c r="E113" t="s">
        <v>9</v>
      </c>
      <c r="F113" s="1">
        <v>0</v>
      </c>
    </row>
    <row r="114" spans="1:6" x14ac:dyDescent="0.25">
      <c r="A114" t="s">
        <v>6</v>
      </c>
      <c r="B114" t="s">
        <v>1</v>
      </c>
      <c r="C114" t="s">
        <v>56</v>
      </c>
      <c r="D114" t="s">
        <v>45</v>
      </c>
      <c r="E114" t="s">
        <v>10</v>
      </c>
      <c r="F114" s="1">
        <v>0</v>
      </c>
    </row>
    <row r="115" spans="1:6" x14ac:dyDescent="0.25">
      <c r="A115" t="s">
        <v>6</v>
      </c>
      <c r="B115" t="s">
        <v>1</v>
      </c>
      <c r="C115" t="s">
        <v>56</v>
      </c>
      <c r="D115" t="s">
        <v>45</v>
      </c>
      <c r="E115" t="s">
        <v>11</v>
      </c>
      <c r="F115" s="1">
        <v>0</v>
      </c>
    </row>
    <row r="116" spans="1:6" x14ac:dyDescent="0.25">
      <c r="A116" t="s">
        <v>6</v>
      </c>
      <c r="B116" t="s">
        <v>1</v>
      </c>
      <c r="C116" t="s">
        <v>56</v>
      </c>
      <c r="D116" t="s">
        <v>45</v>
      </c>
      <c r="E116" t="s">
        <v>12</v>
      </c>
      <c r="F116" s="1">
        <v>0</v>
      </c>
    </row>
    <row r="117" spans="1:6" x14ac:dyDescent="0.25">
      <c r="A117" t="s">
        <v>6</v>
      </c>
      <c r="B117" t="s">
        <v>1</v>
      </c>
      <c r="C117" t="s">
        <v>56</v>
      </c>
      <c r="D117" t="s">
        <v>45</v>
      </c>
      <c r="E117" t="s">
        <v>13</v>
      </c>
      <c r="F117" s="1">
        <v>0</v>
      </c>
    </row>
    <row r="118" spans="1:6" x14ac:dyDescent="0.25">
      <c r="A118" t="s">
        <v>6</v>
      </c>
      <c r="B118" t="s">
        <v>1</v>
      </c>
      <c r="C118" t="s">
        <v>56</v>
      </c>
      <c r="D118" t="s">
        <v>45</v>
      </c>
      <c r="E118" t="s">
        <v>14</v>
      </c>
      <c r="F118" s="1">
        <v>0</v>
      </c>
    </row>
    <row r="119" spans="1:6" x14ac:dyDescent="0.25">
      <c r="A119" t="s">
        <v>6</v>
      </c>
      <c r="B119" t="s">
        <v>1</v>
      </c>
      <c r="C119" t="s">
        <v>56</v>
      </c>
      <c r="D119" t="s">
        <v>45</v>
      </c>
      <c r="E119" t="s">
        <v>15</v>
      </c>
      <c r="F119" s="1">
        <v>0</v>
      </c>
    </row>
    <row r="120" spans="1:6" x14ac:dyDescent="0.25">
      <c r="A120" t="s">
        <v>6</v>
      </c>
      <c r="B120" t="s">
        <v>1</v>
      </c>
      <c r="C120" t="s">
        <v>56</v>
      </c>
      <c r="D120" t="s">
        <v>45</v>
      </c>
      <c r="E120" t="s">
        <v>16</v>
      </c>
      <c r="F120" s="1">
        <v>0</v>
      </c>
    </row>
    <row r="121" spans="1:6" x14ac:dyDescent="0.25">
      <c r="A121" t="s">
        <v>6</v>
      </c>
      <c r="B121" t="s">
        <v>1</v>
      </c>
      <c r="C121" t="s">
        <v>56</v>
      </c>
      <c r="D121" t="s">
        <v>45</v>
      </c>
      <c r="E121" t="s">
        <v>17</v>
      </c>
      <c r="F121" s="1">
        <v>0</v>
      </c>
    </row>
    <row r="122" spans="1:6" x14ac:dyDescent="0.25">
      <c r="A122" t="s">
        <v>6</v>
      </c>
      <c r="B122" t="s">
        <v>1</v>
      </c>
      <c r="C122" t="s">
        <v>57</v>
      </c>
      <c r="D122" t="s">
        <v>42</v>
      </c>
      <c r="E122" t="s">
        <v>8</v>
      </c>
      <c r="F122" s="2">
        <v>-2551.4859999999999</v>
      </c>
    </row>
    <row r="123" spans="1:6" x14ac:dyDescent="0.25">
      <c r="A123" t="s">
        <v>6</v>
      </c>
      <c r="B123" t="s">
        <v>1</v>
      </c>
      <c r="C123" t="s">
        <v>57</v>
      </c>
      <c r="D123" t="s">
        <v>42</v>
      </c>
      <c r="E123" t="s">
        <v>9</v>
      </c>
      <c r="F123" s="2">
        <v>-560.76400000000001</v>
      </c>
    </row>
    <row r="124" spans="1:6" x14ac:dyDescent="0.25">
      <c r="A124" t="s">
        <v>6</v>
      </c>
      <c r="B124" t="s">
        <v>1</v>
      </c>
      <c r="C124" t="s">
        <v>57</v>
      </c>
      <c r="D124" t="s">
        <v>42</v>
      </c>
      <c r="E124" t="s">
        <v>10</v>
      </c>
      <c r="F124" s="2">
        <v>-2654.7739999999999</v>
      </c>
    </row>
    <row r="125" spans="1:6" x14ac:dyDescent="0.25">
      <c r="A125" t="s">
        <v>6</v>
      </c>
      <c r="B125" t="s">
        <v>1</v>
      </c>
      <c r="C125" t="s">
        <v>57</v>
      </c>
      <c r="D125" t="s">
        <v>42</v>
      </c>
      <c r="E125" t="s">
        <v>11</v>
      </c>
      <c r="F125" s="2">
        <v>-2436.2109999999998</v>
      </c>
    </row>
    <row r="126" spans="1:6" x14ac:dyDescent="0.25">
      <c r="A126" t="s">
        <v>6</v>
      </c>
      <c r="B126" t="s">
        <v>1</v>
      </c>
      <c r="C126" t="s">
        <v>57</v>
      </c>
      <c r="D126" t="s">
        <v>42</v>
      </c>
      <c r="E126" t="s">
        <v>12</v>
      </c>
      <c r="F126" s="2">
        <v>-1206.749</v>
      </c>
    </row>
    <row r="127" spans="1:6" x14ac:dyDescent="0.25">
      <c r="A127" t="s">
        <v>6</v>
      </c>
      <c r="B127" t="s">
        <v>1</v>
      </c>
      <c r="C127" t="s">
        <v>57</v>
      </c>
      <c r="D127" t="s">
        <v>42</v>
      </c>
      <c r="E127" t="s">
        <v>13</v>
      </c>
      <c r="F127" s="2">
        <v>-4343.8530000000001</v>
      </c>
    </row>
    <row r="128" spans="1:6" x14ac:dyDescent="0.25">
      <c r="A128" t="s">
        <v>6</v>
      </c>
      <c r="B128" t="s">
        <v>1</v>
      </c>
      <c r="C128" t="s">
        <v>57</v>
      </c>
      <c r="D128" t="s">
        <v>42</v>
      </c>
      <c r="E128" t="s">
        <v>14</v>
      </c>
      <c r="F128" s="2">
        <v>-2883.8710000000001</v>
      </c>
    </row>
    <row r="129" spans="1:6" x14ac:dyDescent="0.25">
      <c r="A129" t="s">
        <v>6</v>
      </c>
      <c r="B129" t="s">
        <v>1</v>
      </c>
      <c r="C129" t="s">
        <v>57</v>
      </c>
      <c r="D129" t="s">
        <v>42</v>
      </c>
      <c r="E129" t="s">
        <v>15</v>
      </c>
      <c r="F129" s="2">
        <v>-215.411</v>
      </c>
    </row>
    <row r="130" spans="1:6" x14ac:dyDescent="0.25">
      <c r="A130" t="s">
        <v>6</v>
      </c>
      <c r="B130" t="s">
        <v>1</v>
      </c>
      <c r="C130" t="s">
        <v>57</v>
      </c>
      <c r="D130" t="s">
        <v>42</v>
      </c>
      <c r="E130" t="s">
        <v>16</v>
      </c>
      <c r="F130" s="2">
        <v>-7795.0529999999999</v>
      </c>
    </row>
    <row r="131" spans="1:6" x14ac:dyDescent="0.25">
      <c r="A131" t="s">
        <v>6</v>
      </c>
      <c r="B131" t="s">
        <v>1</v>
      </c>
      <c r="C131" t="s">
        <v>57</v>
      </c>
      <c r="D131" t="s">
        <v>42</v>
      </c>
      <c r="E131" t="s">
        <v>17</v>
      </c>
      <c r="F131" s="2">
        <v>-5492.4560000000001</v>
      </c>
    </row>
    <row r="132" spans="1:6" x14ac:dyDescent="0.25">
      <c r="A132" t="s">
        <v>6</v>
      </c>
      <c r="B132" t="s">
        <v>1</v>
      </c>
      <c r="C132" t="s">
        <v>57</v>
      </c>
      <c r="D132" t="s">
        <v>43</v>
      </c>
      <c r="E132" t="s">
        <v>8</v>
      </c>
      <c r="F132" s="1">
        <v>0</v>
      </c>
    </row>
    <row r="133" spans="1:6" x14ac:dyDescent="0.25">
      <c r="A133" t="s">
        <v>6</v>
      </c>
      <c r="B133" t="s">
        <v>1</v>
      </c>
      <c r="C133" t="s">
        <v>57</v>
      </c>
      <c r="D133" t="s">
        <v>43</v>
      </c>
      <c r="E133" t="s">
        <v>9</v>
      </c>
      <c r="F133" s="1">
        <v>36</v>
      </c>
    </row>
    <row r="134" spans="1:6" x14ac:dyDescent="0.25">
      <c r="A134" t="s">
        <v>6</v>
      </c>
      <c r="B134" t="s">
        <v>1</v>
      </c>
      <c r="C134" t="s">
        <v>57</v>
      </c>
      <c r="D134" t="s">
        <v>43</v>
      </c>
      <c r="E134" t="s">
        <v>10</v>
      </c>
      <c r="F134" s="2">
        <v>35.786999999999999</v>
      </c>
    </row>
    <row r="135" spans="1:6" x14ac:dyDescent="0.25">
      <c r="A135" t="s">
        <v>6</v>
      </c>
      <c r="B135" t="s">
        <v>1</v>
      </c>
      <c r="C135" t="s">
        <v>57</v>
      </c>
      <c r="D135" t="s">
        <v>43</v>
      </c>
      <c r="E135" t="s">
        <v>11</v>
      </c>
      <c r="F135" s="2">
        <v>86.498999999999995</v>
      </c>
    </row>
    <row r="136" spans="1:6" x14ac:dyDescent="0.25">
      <c r="A136" t="s">
        <v>6</v>
      </c>
      <c r="B136" t="s">
        <v>1</v>
      </c>
      <c r="C136" t="s">
        <v>57</v>
      </c>
      <c r="D136" t="s">
        <v>43</v>
      </c>
      <c r="E136" t="s">
        <v>12</v>
      </c>
      <c r="F136" s="1">
        <v>-15</v>
      </c>
    </row>
    <row r="137" spans="1:6" x14ac:dyDescent="0.25">
      <c r="A137" t="s">
        <v>6</v>
      </c>
      <c r="B137" t="s">
        <v>1</v>
      </c>
      <c r="C137" t="s">
        <v>57</v>
      </c>
      <c r="D137" t="s">
        <v>43</v>
      </c>
      <c r="E137" t="s">
        <v>13</v>
      </c>
      <c r="F137" s="2">
        <v>-7.4080000000000004</v>
      </c>
    </row>
    <row r="138" spans="1:6" x14ac:dyDescent="0.25">
      <c r="A138" t="s">
        <v>6</v>
      </c>
      <c r="B138" t="s">
        <v>1</v>
      </c>
      <c r="C138" t="s">
        <v>57</v>
      </c>
      <c r="D138" t="s">
        <v>43</v>
      </c>
      <c r="E138" t="s">
        <v>14</v>
      </c>
      <c r="F138" s="2">
        <v>19.228000000000002</v>
      </c>
    </row>
    <row r="139" spans="1:6" x14ac:dyDescent="0.25">
      <c r="A139" t="s">
        <v>6</v>
      </c>
      <c r="B139" t="s">
        <v>1</v>
      </c>
      <c r="C139" t="s">
        <v>57</v>
      </c>
      <c r="D139" t="s">
        <v>43</v>
      </c>
      <c r="E139" t="s">
        <v>15</v>
      </c>
      <c r="F139" s="1">
        <v>0</v>
      </c>
    </row>
    <row r="140" spans="1:6" x14ac:dyDescent="0.25">
      <c r="A140" t="s">
        <v>6</v>
      </c>
      <c r="B140" t="s">
        <v>1</v>
      </c>
      <c r="C140" t="s">
        <v>57</v>
      </c>
      <c r="D140" t="s">
        <v>43</v>
      </c>
      <c r="E140" t="s">
        <v>16</v>
      </c>
      <c r="F140" s="1">
        <v>4</v>
      </c>
    </row>
    <row r="141" spans="1:6" x14ac:dyDescent="0.25">
      <c r="A141" t="s">
        <v>6</v>
      </c>
      <c r="B141" t="s">
        <v>1</v>
      </c>
      <c r="C141" t="s">
        <v>57</v>
      </c>
      <c r="D141" t="s">
        <v>43</v>
      </c>
      <c r="E141" t="s">
        <v>17</v>
      </c>
      <c r="F141" s="1">
        <v>-6</v>
      </c>
    </row>
    <row r="142" spans="1:6" x14ac:dyDescent="0.25">
      <c r="A142" t="s">
        <v>6</v>
      </c>
      <c r="B142" t="s">
        <v>1</v>
      </c>
      <c r="C142" t="s">
        <v>57</v>
      </c>
      <c r="D142" t="s">
        <v>44</v>
      </c>
      <c r="E142" t="s">
        <v>8</v>
      </c>
      <c r="F142" s="1">
        <v>0</v>
      </c>
    </row>
    <row r="143" spans="1:6" x14ac:dyDescent="0.25">
      <c r="A143" t="s">
        <v>6</v>
      </c>
      <c r="B143" t="s">
        <v>1</v>
      </c>
      <c r="C143" t="s">
        <v>57</v>
      </c>
      <c r="D143" t="s">
        <v>44</v>
      </c>
      <c r="E143" t="s">
        <v>9</v>
      </c>
      <c r="F143" s="1">
        <v>0</v>
      </c>
    </row>
    <row r="144" spans="1:6" x14ac:dyDescent="0.25">
      <c r="A144" t="s">
        <v>6</v>
      </c>
      <c r="B144" t="s">
        <v>1</v>
      </c>
      <c r="C144" t="s">
        <v>57</v>
      </c>
      <c r="D144" t="s">
        <v>44</v>
      </c>
      <c r="E144" t="s">
        <v>10</v>
      </c>
      <c r="F144" s="2">
        <v>-437.976</v>
      </c>
    </row>
    <row r="145" spans="1:6" x14ac:dyDescent="0.25">
      <c r="A145" t="s">
        <v>6</v>
      </c>
      <c r="B145" t="s">
        <v>1</v>
      </c>
      <c r="C145" t="s">
        <v>57</v>
      </c>
      <c r="D145" t="s">
        <v>44</v>
      </c>
      <c r="E145" t="s">
        <v>11</v>
      </c>
      <c r="F145" s="2">
        <v>-122.5</v>
      </c>
    </row>
    <row r="146" spans="1:6" x14ac:dyDescent="0.25">
      <c r="A146" t="s">
        <v>6</v>
      </c>
      <c r="B146" t="s">
        <v>1</v>
      </c>
      <c r="C146" t="s">
        <v>57</v>
      </c>
      <c r="D146" t="s">
        <v>44</v>
      </c>
      <c r="E146" t="s">
        <v>12</v>
      </c>
      <c r="F146" s="1">
        <v>0</v>
      </c>
    </row>
    <row r="147" spans="1:6" x14ac:dyDescent="0.25">
      <c r="A147" t="s">
        <v>6</v>
      </c>
      <c r="B147" t="s">
        <v>1</v>
      </c>
      <c r="C147" t="s">
        <v>57</v>
      </c>
      <c r="D147" t="s">
        <v>44</v>
      </c>
      <c r="E147" t="s">
        <v>13</v>
      </c>
      <c r="F147" s="1">
        <v>0</v>
      </c>
    </row>
    <row r="148" spans="1:6" x14ac:dyDescent="0.25">
      <c r="A148" t="s">
        <v>6</v>
      </c>
      <c r="B148" t="s">
        <v>1</v>
      </c>
      <c r="C148" t="s">
        <v>57</v>
      </c>
      <c r="D148" t="s">
        <v>44</v>
      </c>
      <c r="E148" t="s">
        <v>14</v>
      </c>
      <c r="F148" s="1">
        <v>0</v>
      </c>
    </row>
    <row r="149" spans="1:6" x14ac:dyDescent="0.25">
      <c r="A149" t="s">
        <v>6</v>
      </c>
      <c r="B149" t="s">
        <v>1</v>
      </c>
      <c r="C149" t="s">
        <v>57</v>
      </c>
      <c r="D149" t="s">
        <v>44</v>
      </c>
      <c r="E149" t="s">
        <v>15</v>
      </c>
      <c r="F149" s="2">
        <v>-121.646</v>
      </c>
    </row>
    <row r="150" spans="1:6" x14ac:dyDescent="0.25">
      <c r="A150" t="s">
        <v>6</v>
      </c>
      <c r="B150" t="s">
        <v>1</v>
      </c>
      <c r="C150" t="s">
        <v>57</v>
      </c>
      <c r="D150" t="s">
        <v>44</v>
      </c>
      <c r="E150" t="s">
        <v>16</v>
      </c>
      <c r="F150" s="1">
        <v>0</v>
      </c>
    </row>
    <row r="151" spans="1:6" x14ac:dyDescent="0.25">
      <c r="A151" t="s">
        <v>6</v>
      </c>
      <c r="B151" t="s">
        <v>1</v>
      </c>
      <c r="C151" t="s">
        <v>57</v>
      </c>
      <c r="D151" t="s">
        <v>44</v>
      </c>
      <c r="E151" t="s">
        <v>17</v>
      </c>
      <c r="F151" s="1">
        <v>0</v>
      </c>
    </row>
    <row r="152" spans="1:6" x14ac:dyDescent="0.25">
      <c r="A152" t="s">
        <v>6</v>
      </c>
      <c r="B152" t="s">
        <v>1</v>
      </c>
      <c r="C152" t="s">
        <v>57</v>
      </c>
      <c r="D152" t="s">
        <v>45</v>
      </c>
      <c r="E152" t="s">
        <v>8</v>
      </c>
      <c r="F152" s="1">
        <v>0</v>
      </c>
    </row>
    <row r="153" spans="1:6" x14ac:dyDescent="0.25">
      <c r="A153" t="s">
        <v>6</v>
      </c>
      <c r="B153" t="s">
        <v>1</v>
      </c>
      <c r="C153" t="s">
        <v>57</v>
      </c>
      <c r="D153" t="s">
        <v>45</v>
      </c>
      <c r="E153" t="s">
        <v>9</v>
      </c>
      <c r="F153" s="1">
        <v>0</v>
      </c>
    </row>
    <row r="154" spans="1:6" x14ac:dyDescent="0.25">
      <c r="A154" t="s">
        <v>6</v>
      </c>
      <c r="B154" t="s">
        <v>1</v>
      </c>
      <c r="C154" t="s">
        <v>57</v>
      </c>
      <c r="D154" t="s">
        <v>45</v>
      </c>
      <c r="E154" t="s">
        <v>10</v>
      </c>
      <c r="F154" s="1">
        <v>0</v>
      </c>
    </row>
    <row r="155" spans="1:6" x14ac:dyDescent="0.25">
      <c r="A155" t="s">
        <v>6</v>
      </c>
      <c r="B155" t="s">
        <v>1</v>
      </c>
      <c r="C155" t="s">
        <v>57</v>
      </c>
      <c r="D155" t="s">
        <v>45</v>
      </c>
      <c r="E155" t="s">
        <v>11</v>
      </c>
      <c r="F155" s="1">
        <v>0</v>
      </c>
    </row>
    <row r="156" spans="1:6" x14ac:dyDescent="0.25">
      <c r="A156" t="s">
        <v>6</v>
      </c>
      <c r="B156" t="s">
        <v>1</v>
      </c>
      <c r="C156" t="s">
        <v>57</v>
      </c>
      <c r="D156" t="s">
        <v>45</v>
      </c>
      <c r="E156" t="s">
        <v>12</v>
      </c>
      <c r="F156" s="1">
        <v>0</v>
      </c>
    </row>
    <row r="157" spans="1:6" x14ac:dyDescent="0.25">
      <c r="A157" t="s">
        <v>6</v>
      </c>
      <c r="B157" t="s">
        <v>1</v>
      </c>
      <c r="C157" t="s">
        <v>57</v>
      </c>
      <c r="D157" t="s">
        <v>45</v>
      </c>
      <c r="E157" t="s">
        <v>13</v>
      </c>
      <c r="F157" s="1">
        <v>0</v>
      </c>
    </row>
    <row r="158" spans="1:6" x14ac:dyDescent="0.25">
      <c r="A158" t="s">
        <v>6</v>
      </c>
      <c r="B158" t="s">
        <v>1</v>
      </c>
      <c r="C158" t="s">
        <v>57</v>
      </c>
      <c r="D158" t="s">
        <v>45</v>
      </c>
      <c r="E158" t="s">
        <v>14</v>
      </c>
      <c r="F158" s="1">
        <v>0</v>
      </c>
    </row>
    <row r="159" spans="1:6" x14ac:dyDescent="0.25">
      <c r="A159" t="s">
        <v>6</v>
      </c>
      <c r="B159" t="s">
        <v>1</v>
      </c>
      <c r="C159" t="s">
        <v>57</v>
      </c>
      <c r="D159" t="s">
        <v>45</v>
      </c>
      <c r="E159" t="s">
        <v>15</v>
      </c>
      <c r="F159" s="1">
        <v>0</v>
      </c>
    </row>
    <row r="160" spans="1:6" x14ac:dyDescent="0.25">
      <c r="A160" t="s">
        <v>6</v>
      </c>
      <c r="B160" t="s">
        <v>1</v>
      </c>
      <c r="C160" t="s">
        <v>57</v>
      </c>
      <c r="D160" t="s">
        <v>45</v>
      </c>
      <c r="E160" t="s">
        <v>16</v>
      </c>
      <c r="F160" s="1">
        <v>0</v>
      </c>
    </row>
    <row r="161" spans="1:6" x14ac:dyDescent="0.25">
      <c r="A161" t="s">
        <v>6</v>
      </c>
      <c r="B161" t="s">
        <v>1</v>
      </c>
      <c r="C161" t="s">
        <v>57</v>
      </c>
      <c r="D161" t="s">
        <v>45</v>
      </c>
      <c r="E161" t="s">
        <v>17</v>
      </c>
      <c r="F161" s="1">
        <v>0</v>
      </c>
    </row>
    <row r="162" spans="1:6" x14ac:dyDescent="0.25">
      <c r="A162" t="s">
        <v>22</v>
      </c>
      <c r="B162" t="s">
        <v>1</v>
      </c>
      <c r="C162" t="s">
        <v>54</v>
      </c>
      <c r="D162" t="s">
        <v>42</v>
      </c>
      <c r="E162" t="s">
        <v>8</v>
      </c>
      <c r="F162" s="2">
        <v>-160793.897</v>
      </c>
    </row>
    <row r="163" spans="1:6" x14ac:dyDescent="0.25">
      <c r="A163" t="s">
        <v>22</v>
      </c>
      <c r="B163" t="s">
        <v>1</v>
      </c>
      <c r="C163" t="s">
        <v>54</v>
      </c>
      <c r="D163" t="s">
        <v>42</v>
      </c>
      <c r="E163" t="s">
        <v>9</v>
      </c>
      <c r="F163" s="2">
        <v>-63516.904999999999</v>
      </c>
    </row>
    <row r="164" spans="1:6" x14ac:dyDescent="0.25">
      <c r="A164" t="s">
        <v>22</v>
      </c>
      <c r="B164" t="s">
        <v>1</v>
      </c>
      <c r="C164" t="s">
        <v>54</v>
      </c>
      <c r="D164" t="s">
        <v>42</v>
      </c>
      <c r="E164" t="s">
        <v>10</v>
      </c>
      <c r="F164" s="2">
        <v>-46790.087</v>
      </c>
    </row>
    <row r="165" spans="1:6" x14ac:dyDescent="0.25">
      <c r="A165" t="s">
        <v>22</v>
      </c>
      <c r="B165" t="s">
        <v>1</v>
      </c>
      <c r="C165" t="s">
        <v>54</v>
      </c>
      <c r="D165" t="s">
        <v>42</v>
      </c>
      <c r="E165" t="s">
        <v>11</v>
      </c>
      <c r="F165" s="2">
        <v>-76108.209000000003</v>
      </c>
    </row>
    <row r="166" spans="1:6" x14ac:dyDescent="0.25">
      <c r="A166" t="s">
        <v>22</v>
      </c>
      <c r="B166" t="s">
        <v>1</v>
      </c>
      <c r="C166" t="s">
        <v>54</v>
      </c>
      <c r="D166" t="s">
        <v>42</v>
      </c>
      <c r="E166" t="s">
        <v>12</v>
      </c>
      <c r="F166" s="2">
        <v>-36753.826000000001</v>
      </c>
    </row>
    <row r="167" spans="1:6" x14ac:dyDescent="0.25">
      <c r="A167" t="s">
        <v>22</v>
      </c>
      <c r="B167" t="s">
        <v>1</v>
      </c>
      <c r="C167" t="s">
        <v>54</v>
      </c>
      <c r="D167" t="s">
        <v>42</v>
      </c>
      <c r="E167" t="s">
        <v>13</v>
      </c>
      <c r="F167" s="2">
        <v>-40023.504999999997</v>
      </c>
    </row>
    <row r="168" spans="1:6" x14ac:dyDescent="0.25">
      <c r="A168" t="s">
        <v>22</v>
      </c>
      <c r="B168" t="s">
        <v>1</v>
      </c>
      <c r="C168" t="s">
        <v>54</v>
      </c>
      <c r="D168" t="s">
        <v>42</v>
      </c>
      <c r="E168" t="s">
        <v>14</v>
      </c>
      <c r="F168" s="2">
        <v>-71966.907000000007</v>
      </c>
    </row>
    <row r="169" spans="1:6" x14ac:dyDescent="0.25">
      <c r="A169" t="s">
        <v>22</v>
      </c>
      <c r="B169" t="s">
        <v>1</v>
      </c>
      <c r="C169" t="s">
        <v>54</v>
      </c>
      <c r="D169" t="s">
        <v>42</v>
      </c>
      <c r="E169" t="s">
        <v>15</v>
      </c>
      <c r="F169" s="2">
        <v>-21821.875</v>
      </c>
    </row>
    <row r="170" spans="1:6" x14ac:dyDescent="0.25">
      <c r="A170" t="s">
        <v>22</v>
      </c>
      <c r="B170" t="s">
        <v>1</v>
      </c>
      <c r="C170" t="s">
        <v>54</v>
      </c>
      <c r="D170" t="s">
        <v>42</v>
      </c>
      <c r="E170" t="s">
        <v>16</v>
      </c>
      <c r="F170" s="2">
        <v>-20395.287</v>
      </c>
    </row>
    <row r="171" spans="1:6" x14ac:dyDescent="0.25">
      <c r="A171" t="s">
        <v>22</v>
      </c>
      <c r="B171" t="s">
        <v>1</v>
      </c>
      <c r="C171" t="s">
        <v>54</v>
      </c>
      <c r="D171" t="s">
        <v>42</v>
      </c>
      <c r="E171" t="s">
        <v>17</v>
      </c>
      <c r="F171" s="2">
        <v>-26854.973999999998</v>
      </c>
    </row>
    <row r="172" spans="1:6" x14ac:dyDescent="0.25">
      <c r="A172" t="s">
        <v>22</v>
      </c>
      <c r="B172" t="s">
        <v>1</v>
      </c>
      <c r="C172" t="s">
        <v>54</v>
      </c>
      <c r="D172" t="s">
        <v>43</v>
      </c>
      <c r="E172" t="s">
        <v>8</v>
      </c>
      <c r="F172" s="2">
        <v>-6393.0940000000001</v>
      </c>
    </row>
    <row r="173" spans="1:6" x14ac:dyDescent="0.25">
      <c r="A173" t="s">
        <v>22</v>
      </c>
      <c r="B173" t="s">
        <v>1</v>
      </c>
      <c r="C173" t="s">
        <v>54</v>
      </c>
      <c r="D173" t="s">
        <v>43</v>
      </c>
      <c r="E173" t="s">
        <v>9</v>
      </c>
      <c r="F173" s="2">
        <v>-23525.988000000001</v>
      </c>
    </row>
    <row r="174" spans="1:6" x14ac:dyDescent="0.25">
      <c r="A174" t="s">
        <v>22</v>
      </c>
      <c r="B174" t="s">
        <v>1</v>
      </c>
      <c r="C174" t="s">
        <v>54</v>
      </c>
      <c r="D174" t="s">
        <v>43</v>
      </c>
      <c r="E174" t="s">
        <v>10</v>
      </c>
      <c r="F174" s="2">
        <v>-12100.225</v>
      </c>
    </row>
    <row r="175" spans="1:6" x14ac:dyDescent="0.25">
      <c r="A175" t="s">
        <v>22</v>
      </c>
      <c r="B175" t="s">
        <v>1</v>
      </c>
      <c r="C175" t="s">
        <v>54</v>
      </c>
      <c r="D175" t="s">
        <v>43</v>
      </c>
      <c r="E175" t="s">
        <v>11</v>
      </c>
      <c r="F175" s="2">
        <v>-20291.696</v>
      </c>
    </row>
    <row r="176" spans="1:6" x14ac:dyDescent="0.25">
      <c r="A176" t="s">
        <v>22</v>
      </c>
      <c r="B176" t="s">
        <v>1</v>
      </c>
      <c r="C176" t="s">
        <v>54</v>
      </c>
      <c r="D176" t="s">
        <v>43</v>
      </c>
      <c r="E176" t="s">
        <v>12</v>
      </c>
      <c r="F176" s="2">
        <v>-18379.472000000002</v>
      </c>
    </row>
    <row r="177" spans="1:6" x14ac:dyDescent="0.25">
      <c r="A177" t="s">
        <v>22</v>
      </c>
      <c r="B177" t="s">
        <v>1</v>
      </c>
      <c r="C177" t="s">
        <v>54</v>
      </c>
      <c r="D177" t="s">
        <v>43</v>
      </c>
      <c r="E177" t="s">
        <v>13</v>
      </c>
      <c r="F177" s="2">
        <v>-13718.082</v>
      </c>
    </row>
    <row r="178" spans="1:6" x14ac:dyDescent="0.25">
      <c r="A178" t="s">
        <v>22</v>
      </c>
      <c r="B178" t="s">
        <v>1</v>
      </c>
      <c r="C178" t="s">
        <v>54</v>
      </c>
      <c r="D178" t="s">
        <v>43</v>
      </c>
      <c r="E178" t="s">
        <v>14</v>
      </c>
      <c r="F178" s="2">
        <v>-13449.22</v>
      </c>
    </row>
    <row r="179" spans="1:6" x14ac:dyDescent="0.25">
      <c r="A179" t="s">
        <v>22</v>
      </c>
      <c r="B179" t="s">
        <v>1</v>
      </c>
      <c r="C179" t="s">
        <v>54</v>
      </c>
      <c r="D179" t="s">
        <v>43</v>
      </c>
      <c r="E179" t="s">
        <v>15</v>
      </c>
      <c r="F179" s="2">
        <v>-754.76</v>
      </c>
    </row>
    <row r="180" spans="1:6" x14ac:dyDescent="0.25">
      <c r="A180" t="s">
        <v>22</v>
      </c>
      <c r="B180" t="s">
        <v>1</v>
      </c>
      <c r="C180" t="s">
        <v>54</v>
      </c>
      <c r="D180" t="s">
        <v>43</v>
      </c>
      <c r="E180" t="s">
        <v>16</v>
      </c>
      <c r="F180" s="2">
        <v>-1894.4390000000001</v>
      </c>
    </row>
    <row r="181" spans="1:6" x14ac:dyDescent="0.25">
      <c r="A181" t="s">
        <v>22</v>
      </c>
      <c r="B181" t="s">
        <v>1</v>
      </c>
      <c r="C181" t="s">
        <v>54</v>
      </c>
      <c r="D181" t="s">
        <v>43</v>
      </c>
      <c r="E181" t="s">
        <v>17</v>
      </c>
      <c r="F181" s="2">
        <v>-923.12199999999996</v>
      </c>
    </row>
    <row r="182" spans="1:6" x14ac:dyDescent="0.25">
      <c r="A182" t="s">
        <v>22</v>
      </c>
      <c r="B182" t="s">
        <v>1</v>
      </c>
      <c r="C182" t="s">
        <v>54</v>
      </c>
      <c r="D182" t="s">
        <v>44</v>
      </c>
      <c r="E182" t="s">
        <v>8</v>
      </c>
      <c r="F182" s="1">
        <v>0</v>
      </c>
    </row>
    <row r="183" spans="1:6" x14ac:dyDescent="0.25">
      <c r="A183" t="s">
        <v>22</v>
      </c>
      <c r="B183" t="s">
        <v>1</v>
      </c>
      <c r="C183" t="s">
        <v>54</v>
      </c>
      <c r="D183" t="s">
        <v>44</v>
      </c>
      <c r="E183" t="s">
        <v>9</v>
      </c>
      <c r="F183" s="1">
        <v>0</v>
      </c>
    </row>
    <row r="184" spans="1:6" x14ac:dyDescent="0.25">
      <c r="A184" t="s">
        <v>22</v>
      </c>
      <c r="B184" t="s">
        <v>1</v>
      </c>
      <c r="C184" t="s">
        <v>54</v>
      </c>
      <c r="D184" t="s">
        <v>44</v>
      </c>
      <c r="E184" t="s">
        <v>10</v>
      </c>
      <c r="F184" s="1">
        <v>0</v>
      </c>
    </row>
    <row r="185" spans="1:6" x14ac:dyDescent="0.25">
      <c r="A185" t="s">
        <v>22</v>
      </c>
      <c r="B185" t="s">
        <v>1</v>
      </c>
      <c r="C185" t="s">
        <v>54</v>
      </c>
      <c r="D185" t="s">
        <v>44</v>
      </c>
      <c r="E185" t="s">
        <v>11</v>
      </c>
      <c r="F185" s="1">
        <v>0</v>
      </c>
    </row>
    <row r="186" spans="1:6" x14ac:dyDescent="0.25">
      <c r="A186" t="s">
        <v>22</v>
      </c>
      <c r="B186" t="s">
        <v>1</v>
      </c>
      <c r="C186" t="s">
        <v>54</v>
      </c>
      <c r="D186" t="s">
        <v>44</v>
      </c>
      <c r="E186" t="s">
        <v>12</v>
      </c>
      <c r="F186" s="1">
        <v>0</v>
      </c>
    </row>
    <row r="187" spans="1:6" x14ac:dyDescent="0.25">
      <c r="A187" t="s">
        <v>22</v>
      </c>
      <c r="B187" t="s">
        <v>1</v>
      </c>
      <c r="C187" t="s">
        <v>54</v>
      </c>
      <c r="D187" t="s">
        <v>44</v>
      </c>
      <c r="E187" t="s">
        <v>13</v>
      </c>
      <c r="F187" s="1">
        <v>0</v>
      </c>
    </row>
    <row r="188" spans="1:6" x14ac:dyDescent="0.25">
      <c r="A188" t="s">
        <v>22</v>
      </c>
      <c r="B188" t="s">
        <v>1</v>
      </c>
      <c r="C188" t="s">
        <v>54</v>
      </c>
      <c r="D188" t="s">
        <v>44</v>
      </c>
      <c r="E188" t="s">
        <v>14</v>
      </c>
      <c r="F188" s="1">
        <v>0</v>
      </c>
    </row>
    <row r="189" spans="1:6" x14ac:dyDescent="0.25">
      <c r="A189" t="s">
        <v>22</v>
      </c>
      <c r="B189" t="s">
        <v>1</v>
      </c>
      <c r="C189" t="s">
        <v>54</v>
      </c>
      <c r="D189" t="s">
        <v>44</v>
      </c>
      <c r="E189" t="s">
        <v>15</v>
      </c>
      <c r="F189" s="1">
        <v>0</v>
      </c>
    </row>
    <row r="190" spans="1:6" x14ac:dyDescent="0.25">
      <c r="A190" t="s">
        <v>22</v>
      </c>
      <c r="B190" t="s">
        <v>1</v>
      </c>
      <c r="C190" t="s">
        <v>54</v>
      </c>
      <c r="D190" t="s">
        <v>44</v>
      </c>
      <c r="E190" t="s">
        <v>16</v>
      </c>
      <c r="F190" s="1">
        <v>0</v>
      </c>
    </row>
    <row r="191" spans="1:6" x14ac:dyDescent="0.25">
      <c r="A191" t="s">
        <v>22</v>
      </c>
      <c r="B191" t="s">
        <v>1</v>
      </c>
      <c r="C191" t="s">
        <v>54</v>
      </c>
      <c r="D191" t="s">
        <v>44</v>
      </c>
      <c r="E191" t="s">
        <v>17</v>
      </c>
      <c r="F191" s="1">
        <v>0</v>
      </c>
    </row>
    <row r="192" spans="1:6" x14ac:dyDescent="0.25">
      <c r="A192" t="s">
        <v>22</v>
      </c>
      <c r="B192" t="s">
        <v>1</v>
      </c>
      <c r="C192" t="s">
        <v>54</v>
      </c>
      <c r="D192" t="s">
        <v>45</v>
      </c>
      <c r="E192" t="s">
        <v>8</v>
      </c>
      <c r="F192" s="1">
        <v>0</v>
      </c>
    </row>
    <row r="193" spans="1:6" x14ac:dyDescent="0.25">
      <c r="A193" t="s">
        <v>22</v>
      </c>
      <c r="B193" t="s">
        <v>1</v>
      </c>
      <c r="C193" t="s">
        <v>54</v>
      </c>
      <c r="D193" t="s">
        <v>45</v>
      </c>
      <c r="E193" t="s">
        <v>9</v>
      </c>
      <c r="F193" s="1">
        <v>0</v>
      </c>
    </row>
    <row r="194" spans="1:6" x14ac:dyDescent="0.25">
      <c r="A194" t="s">
        <v>22</v>
      </c>
      <c r="B194" t="s">
        <v>1</v>
      </c>
      <c r="C194" t="s">
        <v>54</v>
      </c>
      <c r="D194" t="s">
        <v>45</v>
      </c>
      <c r="E194" t="s">
        <v>10</v>
      </c>
      <c r="F194" s="1">
        <v>0</v>
      </c>
    </row>
    <row r="195" spans="1:6" x14ac:dyDescent="0.25">
      <c r="A195" t="s">
        <v>22</v>
      </c>
      <c r="B195" t="s">
        <v>1</v>
      </c>
      <c r="C195" t="s">
        <v>54</v>
      </c>
      <c r="D195" t="s">
        <v>45</v>
      </c>
      <c r="E195" t="s">
        <v>11</v>
      </c>
      <c r="F195" s="1">
        <v>0</v>
      </c>
    </row>
    <row r="196" spans="1:6" x14ac:dyDescent="0.25">
      <c r="A196" t="s">
        <v>22</v>
      </c>
      <c r="B196" t="s">
        <v>1</v>
      </c>
      <c r="C196" t="s">
        <v>54</v>
      </c>
      <c r="D196" t="s">
        <v>45</v>
      </c>
      <c r="E196" t="s">
        <v>12</v>
      </c>
      <c r="F196" s="1">
        <v>0</v>
      </c>
    </row>
    <row r="197" spans="1:6" x14ac:dyDescent="0.25">
      <c r="A197" t="s">
        <v>22</v>
      </c>
      <c r="B197" t="s">
        <v>1</v>
      </c>
      <c r="C197" t="s">
        <v>54</v>
      </c>
      <c r="D197" t="s">
        <v>45</v>
      </c>
      <c r="E197" t="s">
        <v>13</v>
      </c>
      <c r="F197" s="1">
        <v>0</v>
      </c>
    </row>
    <row r="198" spans="1:6" x14ac:dyDescent="0.25">
      <c r="A198" t="s">
        <v>22</v>
      </c>
      <c r="B198" t="s">
        <v>1</v>
      </c>
      <c r="C198" t="s">
        <v>54</v>
      </c>
      <c r="D198" t="s">
        <v>45</v>
      </c>
      <c r="E198" t="s">
        <v>14</v>
      </c>
      <c r="F198" s="1">
        <v>0</v>
      </c>
    </row>
    <row r="199" spans="1:6" x14ac:dyDescent="0.25">
      <c r="A199" t="s">
        <v>22</v>
      </c>
      <c r="B199" t="s">
        <v>1</v>
      </c>
      <c r="C199" t="s">
        <v>54</v>
      </c>
      <c r="D199" t="s">
        <v>45</v>
      </c>
      <c r="E199" t="s">
        <v>15</v>
      </c>
      <c r="F199" s="1">
        <v>0</v>
      </c>
    </row>
    <row r="200" spans="1:6" x14ac:dyDescent="0.25">
      <c r="A200" t="s">
        <v>22</v>
      </c>
      <c r="B200" t="s">
        <v>1</v>
      </c>
      <c r="C200" t="s">
        <v>54</v>
      </c>
      <c r="D200" t="s">
        <v>45</v>
      </c>
      <c r="E200" t="s">
        <v>16</v>
      </c>
      <c r="F200" s="1">
        <v>0</v>
      </c>
    </row>
    <row r="201" spans="1:6" x14ac:dyDescent="0.25">
      <c r="A201" t="s">
        <v>22</v>
      </c>
      <c r="B201" t="s">
        <v>1</v>
      </c>
      <c r="C201" t="s">
        <v>54</v>
      </c>
      <c r="D201" t="s">
        <v>45</v>
      </c>
      <c r="E201" t="s">
        <v>17</v>
      </c>
      <c r="F201" s="1">
        <v>0</v>
      </c>
    </row>
    <row r="202" spans="1:6" x14ac:dyDescent="0.25">
      <c r="A202" t="s">
        <v>22</v>
      </c>
      <c r="B202" t="s">
        <v>1</v>
      </c>
      <c r="C202" t="s">
        <v>55</v>
      </c>
      <c r="D202" t="s">
        <v>42</v>
      </c>
      <c r="E202" t="s">
        <v>8</v>
      </c>
      <c r="F202" s="2">
        <v>-6354.4859999999999</v>
      </c>
    </row>
    <row r="203" spans="1:6" x14ac:dyDescent="0.25">
      <c r="A203" t="s">
        <v>22</v>
      </c>
      <c r="B203" t="s">
        <v>1</v>
      </c>
      <c r="C203" t="s">
        <v>55</v>
      </c>
      <c r="D203" t="s">
        <v>42</v>
      </c>
      <c r="E203" t="s">
        <v>9</v>
      </c>
      <c r="F203" s="2">
        <v>-30270.739000000001</v>
      </c>
    </row>
    <row r="204" spans="1:6" x14ac:dyDescent="0.25">
      <c r="A204" t="s">
        <v>22</v>
      </c>
      <c r="B204" t="s">
        <v>1</v>
      </c>
      <c r="C204" t="s">
        <v>55</v>
      </c>
      <c r="D204" t="s">
        <v>42</v>
      </c>
      <c r="E204" t="s">
        <v>10</v>
      </c>
      <c r="F204" s="2">
        <v>-21574.331999999999</v>
      </c>
    </row>
    <row r="205" spans="1:6" x14ac:dyDescent="0.25">
      <c r="A205" t="s">
        <v>22</v>
      </c>
      <c r="B205" t="s">
        <v>1</v>
      </c>
      <c r="C205" t="s">
        <v>55</v>
      </c>
      <c r="D205" t="s">
        <v>42</v>
      </c>
      <c r="E205" t="s">
        <v>11</v>
      </c>
      <c r="F205" s="2">
        <v>-44490.504000000001</v>
      </c>
    </row>
    <row r="206" spans="1:6" x14ac:dyDescent="0.25">
      <c r="A206" t="s">
        <v>22</v>
      </c>
      <c r="B206" t="s">
        <v>1</v>
      </c>
      <c r="C206" t="s">
        <v>55</v>
      </c>
      <c r="D206" t="s">
        <v>42</v>
      </c>
      <c r="E206" t="s">
        <v>12</v>
      </c>
      <c r="F206" s="2">
        <v>-14425.236999999999</v>
      </c>
    </row>
    <row r="207" spans="1:6" x14ac:dyDescent="0.25">
      <c r="A207" t="s">
        <v>22</v>
      </c>
      <c r="B207" t="s">
        <v>1</v>
      </c>
      <c r="C207" t="s">
        <v>55</v>
      </c>
      <c r="D207" t="s">
        <v>42</v>
      </c>
      <c r="E207" t="s">
        <v>13</v>
      </c>
      <c r="F207" s="2">
        <v>-45810.366000000002</v>
      </c>
    </row>
    <row r="208" spans="1:6" x14ac:dyDescent="0.25">
      <c r="A208" t="s">
        <v>22</v>
      </c>
      <c r="B208" t="s">
        <v>1</v>
      </c>
      <c r="C208" t="s">
        <v>55</v>
      </c>
      <c r="D208" t="s">
        <v>42</v>
      </c>
      <c r="E208" t="s">
        <v>14</v>
      </c>
      <c r="F208" s="2">
        <v>-57855.821000000004</v>
      </c>
    </row>
    <row r="209" spans="1:6" x14ac:dyDescent="0.25">
      <c r="A209" t="s">
        <v>22</v>
      </c>
      <c r="B209" t="s">
        <v>1</v>
      </c>
      <c r="C209" t="s">
        <v>55</v>
      </c>
      <c r="D209" t="s">
        <v>42</v>
      </c>
      <c r="E209" t="s">
        <v>15</v>
      </c>
      <c r="F209" s="2">
        <v>-1102.383</v>
      </c>
    </row>
    <row r="210" spans="1:6" x14ac:dyDescent="0.25">
      <c r="A210" t="s">
        <v>22</v>
      </c>
      <c r="B210" t="s">
        <v>1</v>
      </c>
      <c r="C210" t="s">
        <v>55</v>
      </c>
      <c r="D210" t="s">
        <v>42</v>
      </c>
      <c r="E210" t="s">
        <v>16</v>
      </c>
      <c r="F210" s="2">
        <v>-3191.098</v>
      </c>
    </row>
    <row r="211" spans="1:6" x14ac:dyDescent="0.25">
      <c r="A211" t="s">
        <v>22</v>
      </c>
      <c r="B211" t="s">
        <v>1</v>
      </c>
      <c r="C211" t="s">
        <v>55</v>
      </c>
      <c r="D211" t="s">
        <v>42</v>
      </c>
      <c r="E211" t="s">
        <v>17</v>
      </c>
      <c r="F211" s="2">
        <v>-6072.3509999999997</v>
      </c>
    </row>
    <row r="212" spans="1:6" x14ac:dyDescent="0.25">
      <c r="A212" t="s">
        <v>22</v>
      </c>
      <c r="B212" t="s">
        <v>1</v>
      </c>
      <c r="C212" t="s">
        <v>55</v>
      </c>
      <c r="D212" t="s">
        <v>43</v>
      </c>
      <c r="E212" t="s">
        <v>8</v>
      </c>
      <c r="F212" s="1">
        <v>0</v>
      </c>
    </row>
    <row r="213" spans="1:6" x14ac:dyDescent="0.25">
      <c r="A213" t="s">
        <v>22</v>
      </c>
      <c r="B213" t="s">
        <v>1</v>
      </c>
      <c r="C213" t="s">
        <v>55</v>
      </c>
      <c r="D213" t="s">
        <v>43</v>
      </c>
      <c r="E213" t="s">
        <v>9</v>
      </c>
      <c r="F213" s="2">
        <v>-3379.3139999999999</v>
      </c>
    </row>
    <row r="214" spans="1:6" x14ac:dyDescent="0.25">
      <c r="A214" t="s">
        <v>22</v>
      </c>
      <c r="B214" t="s">
        <v>1</v>
      </c>
      <c r="C214" t="s">
        <v>55</v>
      </c>
      <c r="D214" t="s">
        <v>43</v>
      </c>
      <c r="E214" t="s">
        <v>10</v>
      </c>
      <c r="F214" s="1">
        <v>0</v>
      </c>
    </row>
    <row r="215" spans="1:6" x14ac:dyDescent="0.25">
      <c r="A215" t="s">
        <v>22</v>
      </c>
      <c r="B215" t="s">
        <v>1</v>
      </c>
      <c r="C215" t="s">
        <v>55</v>
      </c>
      <c r="D215" t="s">
        <v>43</v>
      </c>
      <c r="E215" t="s">
        <v>11</v>
      </c>
      <c r="F215" s="2">
        <v>-5314.8639999999996</v>
      </c>
    </row>
    <row r="216" spans="1:6" x14ac:dyDescent="0.25">
      <c r="A216" t="s">
        <v>22</v>
      </c>
      <c r="B216" t="s">
        <v>1</v>
      </c>
      <c r="C216" t="s">
        <v>55</v>
      </c>
      <c r="D216" t="s">
        <v>43</v>
      </c>
      <c r="E216" t="s">
        <v>12</v>
      </c>
      <c r="F216" s="2">
        <v>-2390.4520000000002</v>
      </c>
    </row>
    <row r="217" spans="1:6" x14ac:dyDescent="0.25">
      <c r="A217" t="s">
        <v>22</v>
      </c>
      <c r="B217" t="s">
        <v>1</v>
      </c>
      <c r="C217" t="s">
        <v>55</v>
      </c>
      <c r="D217" t="s">
        <v>43</v>
      </c>
      <c r="E217" t="s">
        <v>13</v>
      </c>
      <c r="F217" s="2">
        <v>-3031.5430000000001</v>
      </c>
    </row>
    <row r="218" spans="1:6" x14ac:dyDescent="0.25">
      <c r="A218" t="s">
        <v>22</v>
      </c>
      <c r="B218" t="s">
        <v>1</v>
      </c>
      <c r="C218" t="s">
        <v>55</v>
      </c>
      <c r="D218" t="s">
        <v>43</v>
      </c>
      <c r="E218" t="s">
        <v>14</v>
      </c>
      <c r="F218" s="2">
        <v>-2183.0030000000002</v>
      </c>
    </row>
    <row r="219" spans="1:6" x14ac:dyDescent="0.25">
      <c r="A219" t="s">
        <v>22</v>
      </c>
      <c r="B219" t="s">
        <v>1</v>
      </c>
      <c r="C219" t="s">
        <v>55</v>
      </c>
      <c r="D219" t="s">
        <v>43</v>
      </c>
      <c r="E219" t="s">
        <v>15</v>
      </c>
      <c r="F219" s="1">
        <v>0</v>
      </c>
    </row>
    <row r="220" spans="1:6" x14ac:dyDescent="0.25">
      <c r="A220" t="s">
        <v>22</v>
      </c>
      <c r="B220" t="s">
        <v>1</v>
      </c>
      <c r="C220" t="s">
        <v>55</v>
      </c>
      <c r="D220" t="s">
        <v>43</v>
      </c>
      <c r="E220" t="s">
        <v>16</v>
      </c>
      <c r="F220" s="1">
        <v>0</v>
      </c>
    </row>
    <row r="221" spans="1:6" x14ac:dyDescent="0.25">
      <c r="A221" t="s">
        <v>22</v>
      </c>
      <c r="B221" t="s">
        <v>1</v>
      </c>
      <c r="C221" t="s">
        <v>55</v>
      </c>
      <c r="D221" t="s">
        <v>43</v>
      </c>
      <c r="E221" t="s">
        <v>17</v>
      </c>
      <c r="F221" s="1">
        <v>0</v>
      </c>
    </row>
    <row r="222" spans="1:6" x14ac:dyDescent="0.25">
      <c r="A222" t="s">
        <v>22</v>
      </c>
      <c r="B222" t="s">
        <v>1</v>
      </c>
      <c r="C222" t="s">
        <v>55</v>
      </c>
      <c r="D222" t="s">
        <v>44</v>
      </c>
      <c r="E222" t="s">
        <v>8</v>
      </c>
      <c r="F222" s="1">
        <v>0</v>
      </c>
    </row>
    <row r="223" spans="1:6" x14ac:dyDescent="0.25">
      <c r="A223" t="s">
        <v>22</v>
      </c>
      <c r="B223" t="s">
        <v>1</v>
      </c>
      <c r="C223" t="s">
        <v>55</v>
      </c>
      <c r="D223" t="s">
        <v>44</v>
      </c>
      <c r="E223" t="s">
        <v>9</v>
      </c>
      <c r="F223" s="1">
        <v>0</v>
      </c>
    </row>
    <row r="224" spans="1:6" x14ac:dyDescent="0.25">
      <c r="A224" t="s">
        <v>22</v>
      </c>
      <c r="B224" t="s">
        <v>1</v>
      </c>
      <c r="C224" t="s">
        <v>55</v>
      </c>
      <c r="D224" t="s">
        <v>44</v>
      </c>
      <c r="E224" t="s">
        <v>10</v>
      </c>
      <c r="F224" s="1">
        <v>0</v>
      </c>
    </row>
    <row r="225" spans="1:6" x14ac:dyDescent="0.25">
      <c r="A225" t="s">
        <v>22</v>
      </c>
      <c r="B225" t="s">
        <v>1</v>
      </c>
      <c r="C225" t="s">
        <v>55</v>
      </c>
      <c r="D225" t="s">
        <v>44</v>
      </c>
      <c r="E225" t="s">
        <v>11</v>
      </c>
      <c r="F225" s="1">
        <v>0</v>
      </c>
    </row>
    <row r="226" spans="1:6" x14ac:dyDescent="0.25">
      <c r="A226" t="s">
        <v>22</v>
      </c>
      <c r="B226" t="s">
        <v>1</v>
      </c>
      <c r="C226" t="s">
        <v>55</v>
      </c>
      <c r="D226" t="s">
        <v>44</v>
      </c>
      <c r="E226" t="s">
        <v>12</v>
      </c>
      <c r="F226" s="1">
        <v>0</v>
      </c>
    </row>
    <row r="227" spans="1:6" x14ac:dyDescent="0.25">
      <c r="A227" t="s">
        <v>22</v>
      </c>
      <c r="B227" t="s">
        <v>1</v>
      </c>
      <c r="C227" t="s">
        <v>55</v>
      </c>
      <c r="D227" t="s">
        <v>44</v>
      </c>
      <c r="E227" t="s">
        <v>13</v>
      </c>
      <c r="F227" s="1">
        <v>0</v>
      </c>
    </row>
    <row r="228" spans="1:6" x14ac:dyDescent="0.25">
      <c r="A228" t="s">
        <v>22</v>
      </c>
      <c r="B228" t="s">
        <v>1</v>
      </c>
      <c r="C228" t="s">
        <v>55</v>
      </c>
      <c r="D228" t="s">
        <v>44</v>
      </c>
      <c r="E228" t="s">
        <v>14</v>
      </c>
      <c r="F228" s="1">
        <v>0</v>
      </c>
    </row>
    <row r="229" spans="1:6" x14ac:dyDescent="0.25">
      <c r="A229" t="s">
        <v>22</v>
      </c>
      <c r="B229" t="s">
        <v>1</v>
      </c>
      <c r="C229" t="s">
        <v>55</v>
      </c>
      <c r="D229" t="s">
        <v>44</v>
      </c>
      <c r="E229" t="s">
        <v>15</v>
      </c>
      <c r="F229" s="1">
        <v>0</v>
      </c>
    </row>
    <row r="230" spans="1:6" x14ac:dyDescent="0.25">
      <c r="A230" t="s">
        <v>22</v>
      </c>
      <c r="B230" t="s">
        <v>1</v>
      </c>
      <c r="C230" t="s">
        <v>55</v>
      </c>
      <c r="D230" t="s">
        <v>44</v>
      </c>
      <c r="E230" t="s">
        <v>16</v>
      </c>
      <c r="F230" s="1">
        <v>0</v>
      </c>
    </row>
    <row r="231" spans="1:6" x14ac:dyDescent="0.25">
      <c r="A231" t="s">
        <v>22</v>
      </c>
      <c r="B231" t="s">
        <v>1</v>
      </c>
      <c r="C231" t="s">
        <v>55</v>
      </c>
      <c r="D231" t="s">
        <v>44</v>
      </c>
      <c r="E231" t="s">
        <v>17</v>
      </c>
      <c r="F231" s="1">
        <v>0</v>
      </c>
    </row>
    <row r="232" spans="1:6" x14ac:dyDescent="0.25">
      <c r="A232" t="s">
        <v>22</v>
      </c>
      <c r="B232" t="s">
        <v>1</v>
      </c>
      <c r="C232" t="s">
        <v>55</v>
      </c>
      <c r="D232" t="s">
        <v>45</v>
      </c>
      <c r="E232" t="s">
        <v>8</v>
      </c>
      <c r="F232" s="1">
        <v>0</v>
      </c>
    </row>
    <row r="233" spans="1:6" x14ac:dyDescent="0.25">
      <c r="A233" t="s">
        <v>22</v>
      </c>
      <c r="B233" t="s">
        <v>1</v>
      </c>
      <c r="C233" t="s">
        <v>55</v>
      </c>
      <c r="D233" t="s">
        <v>45</v>
      </c>
      <c r="E233" t="s">
        <v>9</v>
      </c>
      <c r="F233" s="1">
        <v>0</v>
      </c>
    </row>
    <row r="234" spans="1:6" x14ac:dyDescent="0.25">
      <c r="A234" t="s">
        <v>22</v>
      </c>
      <c r="B234" t="s">
        <v>1</v>
      </c>
      <c r="C234" t="s">
        <v>55</v>
      </c>
      <c r="D234" t="s">
        <v>45</v>
      </c>
      <c r="E234" t="s">
        <v>10</v>
      </c>
      <c r="F234" s="1">
        <v>0</v>
      </c>
    </row>
    <row r="235" spans="1:6" x14ac:dyDescent="0.25">
      <c r="A235" t="s">
        <v>22</v>
      </c>
      <c r="B235" t="s">
        <v>1</v>
      </c>
      <c r="C235" t="s">
        <v>55</v>
      </c>
      <c r="D235" t="s">
        <v>45</v>
      </c>
      <c r="E235" t="s">
        <v>11</v>
      </c>
      <c r="F235" s="1">
        <v>0</v>
      </c>
    </row>
    <row r="236" spans="1:6" x14ac:dyDescent="0.25">
      <c r="A236" t="s">
        <v>22</v>
      </c>
      <c r="B236" t="s">
        <v>1</v>
      </c>
      <c r="C236" t="s">
        <v>55</v>
      </c>
      <c r="D236" t="s">
        <v>45</v>
      </c>
      <c r="E236" t="s">
        <v>12</v>
      </c>
      <c r="F236" s="1">
        <v>0</v>
      </c>
    </row>
    <row r="237" spans="1:6" x14ac:dyDescent="0.25">
      <c r="A237" t="s">
        <v>22</v>
      </c>
      <c r="B237" t="s">
        <v>1</v>
      </c>
      <c r="C237" t="s">
        <v>55</v>
      </c>
      <c r="D237" t="s">
        <v>45</v>
      </c>
      <c r="E237" t="s">
        <v>13</v>
      </c>
      <c r="F237" s="1">
        <v>0</v>
      </c>
    </row>
    <row r="238" spans="1:6" x14ac:dyDescent="0.25">
      <c r="A238" t="s">
        <v>22</v>
      </c>
      <c r="B238" t="s">
        <v>1</v>
      </c>
      <c r="C238" t="s">
        <v>55</v>
      </c>
      <c r="D238" t="s">
        <v>45</v>
      </c>
      <c r="E238" t="s">
        <v>14</v>
      </c>
      <c r="F238" s="1">
        <v>0</v>
      </c>
    </row>
    <row r="239" spans="1:6" x14ac:dyDescent="0.25">
      <c r="A239" t="s">
        <v>22</v>
      </c>
      <c r="B239" t="s">
        <v>1</v>
      </c>
      <c r="C239" t="s">
        <v>55</v>
      </c>
      <c r="D239" t="s">
        <v>45</v>
      </c>
      <c r="E239" t="s">
        <v>15</v>
      </c>
      <c r="F239" s="1">
        <v>0</v>
      </c>
    </row>
    <row r="240" spans="1:6" x14ac:dyDescent="0.25">
      <c r="A240" t="s">
        <v>22</v>
      </c>
      <c r="B240" t="s">
        <v>1</v>
      </c>
      <c r="C240" t="s">
        <v>55</v>
      </c>
      <c r="D240" t="s">
        <v>45</v>
      </c>
      <c r="E240" t="s">
        <v>16</v>
      </c>
      <c r="F240" s="1">
        <v>0</v>
      </c>
    </row>
    <row r="241" spans="1:6" x14ac:dyDescent="0.25">
      <c r="A241" t="s">
        <v>22</v>
      </c>
      <c r="B241" t="s">
        <v>1</v>
      </c>
      <c r="C241" t="s">
        <v>55</v>
      </c>
      <c r="D241" t="s">
        <v>45</v>
      </c>
      <c r="E241" t="s">
        <v>17</v>
      </c>
      <c r="F241" s="1">
        <v>0</v>
      </c>
    </row>
    <row r="242" spans="1:6" x14ac:dyDescent="0.25">
      <c r="A242" t="s">
        <v>22</v>
      </c>
      <c r="B242" t="s">
        <v>1</v>
      </c>
      <c r="C242" t="s">
        <v>56</v>
      </c>
      <c r="D242" t="s">
        <v>42</v>
      </c>
      <c r="E242" t="s">
        <v>8</v>
      </c>
      <c r="F242" s="1">
        <v>0</v>
      </c>
    </row>
    <row r="243" spans="1:6" x14ac:dyDescent="0.25">
      <c r="A243" t="s">
        <v>22</v>
      </c>
      <c r="B243" t="s">
        <v>1</v>
      </c>
      <c r="C243" t="s">
        <v>56</v>
      </c>
      <c r="D243" t="s">
        <v>42</v>
      </c>
      <c r="E243" t="s">
        <v>9</v>
      </c>
      <c r="F243" s="1">
        <v>0</v>
      </c>
    </row>
    <row r="244" spans="1:6" x14ac:dyDescent="0.25">
      <c r="A244" t="s">
        <v>22</v>
      </c>
      <c r="B244" t="s">
        <v>1</v>
      </c>
      <c r="C244" t="s">
        <v>56</v>
      </c>
      <c r="D244" t="s">
        <v>42</v>
      </c>
      <c r="E244" t="s">
        <v>10</v>
      </c>
      <c r="F244" s="1">
        <v>0</v>
      </c>
    </row>
    <row r="245" spans="1:6" x14ac:dyDescent="0.25">
      <c r="A245" t="s">
        <v>22</v>
      </c>
      <c r="B245" t="s">
        <v>1</v>
      </c>
      <c r="C245" t="s">
        <v>56</v>
      </c>
      <c r="D245" t="s">
        <v>42</v>
      </c>
      <c r="E245" t="s">
        <v>11</v>
      </c>
      <c r="F245" s="1">
        <v>-160</v>
      </c>
    </row>
    <row r="246" spans="1:6" x14ac:dyDescent="0.25">
      <c r="A246" t="s">
        <v>22</v>
      </c>
      <c r="B246" t="s">
        <v>1</v>
      </c>
      <c r="C246" t="s">
        <v>56</v>
      </c>
      <c r="D246" t="s">
        <v>42</v>
      </c>
      <c r="E246" t="s">
        <v>12</v>
      </c>
      <c r="F246" s="1">
        <v>0</v>
      </c>
    </row>
    <row r="247" spans="1:6" x14ac:dyDescent="0.25">
      <c r="A247" t="s">
        <v>22</v>
      </c>
      <c r="B247" t="s">
        <v>1</v>
      </c>
      <c r="C247" t="s">
        <v>56</v>
      </c>
      <c r="D247" t="s">
        <v>42</v>
      </c>
      <c r="E247" t="s">
        <v>13</v>
      </c>
      <c r="F247" s="1">
        <v>0</v>
      </c>
    </row>
    <row r="248" spans="1:6" x14ac:dyDescent="0.25">
      <c r="A248" t="s">
        <v>22</v>
      </c>
      <c r="B248" t="s">
        <v>1</v>
      </c>
      <c r="C248" t="s">
        <v>56</v>
      </c>
      <c r="D248" t="s">
        <v>42</v>
      </c>
      <c r="E248" t="s">
        <v>14</v>
      </c>
      <c r="F248" s="1">
        <v>0</v>
      </c>
    </row>
    <row r="249" spans="1:6" x14ac:dyDescent="0.25">
      <c r="A249" t="s">
        <v>22</v>
      </c>
      <c r="B249" t="s">
        <v>1</v>
      </c>
      <c r="C249" t="s">
        <v>56</v>
      </c>
      <c r="D249" t="s">
        <v>42</v>
      </c>
      <c r="E249" t="s">
        <v>15</v>
      </c>
      <c r="F249" s="2">
        <v>-29.015000000000001</v>
      </c>
    </row>
    <row r="250" spans="1:6" x14ac:dyDescent="0.25">
      <c r="A250" t="s">
        <v>22</v>
      </c>
      <c r="B250" t="s">
        <v>1</v>
      </c>
      <c r="C250" t="s">
        <v>56</v>
      </c>
      <c r="D250" t="s">
        <v>42</v>
      </c>
      <c r="E250" t="s">
        <v>16</v>
      </c>
      <c r="F250" s="1">
        <v>0</v>
      </c>
    </row>
    <row r="251" spans="1:6" x14ac:dyDescent="0.25">
      <c r="A251" t="s">
        <v>22</v>
      </c>
      <c r="B251" t="s">
        <v>1</v>
      </c>
      <c r="C251" t="s">
        <v>56</v>
      </c>
      <c r="D251" t="s">
        <v>42</v>
      </c>
      <c r="E251" t="s">
        <v>17</v>
      </c>
      <c r="F251" s="1">
        <v>0</v>
      </c>
    </row>
    <row r="252" spans="1:6" x14ac:dyDescent="0.25">
      <c r="A252" t="s">
        <v>22</v>
      </c>
      <c r="B252" t="s">
        <v>1</v>
      </c>
      <c r="C252" t="s">
        <v>56</v>
      </c>
      <c r="D252" t="s">
        <v>43</v>
      </c>
      <c r="E252" t="s">
        <v>8</v>
      </c>
      <c r="F252" s="1">
        <v>0</v>
      </c>
    </row>
    <row r="253" spans="1:6" x14ac:dyDescent="0.25">
      <c r="A253" t="s">
        <v>22</v>
      </c>
      <c r="B253" t="s">
        <v>1</v>
      </c>
      <c r="C253" t="s">
        <v>56</v>
      </c>
      <c r="D253" t="s">
        <v>43</v>
      </c>
      <c r="E253" t="s">
        <v>9</v>
      </c>
      <c r="F253" s="1">
        <v>0</v>
      </c>
    </row>
    <row r="254" spans="1:6" x14ac:dyDescent="0.25">
      <c r="A254" t="s">
        <v>22</v>
      </c>
      <c r="B254" t="s">
        <v>1</v>
      </c>
      <c r="C254" t="s">
        <v>56</v>
      </c>
      <c r="D254" t="s">
        <v>43</v>
      </c>
      <c r="E254" t="s">
        <v>10</v>
      </c>
      <c r="F254" s="1">
        <v>0</v>
      </c>
    </row>
    <row r="255" spans="1:6" x14ac:dyDescent="0.25">
      <c r="A255" t="s">
        <v>22</v>
      </c>
      <c r="B255" t="s">
        <v>1</v>
      </c>
      <c r="C255" t="s">
        <v>56</v>
      </c>
      <c r="D255" t="s">
        <v>43</v>
      </c>
      <c r="E255" t="s">
        <v>11</v>
      </c>
      <c r="F255" s="1">
        <v>0</v>
      </c>
    </row>
    <row r="256" spans="1:6" x14ac:dyDescent="0.25">
      <c r="A256" t="s">
        <v>22</v>
      </c>
      <c r="B256" t="s">
        <v>1</v>
      </c>
      <c r="C256" t="s">
        <v>56</v>
      </c>
      <c r="D256" t="s">
        <v>43</v>
      </c>
      <c r="E256" t="s">
        <v>12</v>
      </c>
      <c r="F256" s="1">
        <v>0</v>
      </c>
    </row>
    <row r="257" spans="1:6" x14ac:dyDescent="0.25">
      <c r="A257" t="s">
        <v>22</v>
      </c>
      <c r="B257" t="s">
        <v>1</v>
      </c>
      <c r="C257" t="s">
        <v>56</v>
      </c>
      <c r="D257" t="s">
        <v>43</v>
      </c>
      <c r="E257" t="s">
        <v>13</v>
      </c>
      <c r="F257" s="1">
        <v>0</v>
      </c>
    </row>
    <row r="258" spans="1:6" x14ac:dyDescent="0.25">
      <c r="A258" t="s">
        <v>22</v>
      </c>
      <c r="B258" t="s">
        <v>1</v>
      </c>
      <c r="C258" t="s">
        <v>56</v>
      </c>
      <c r="D258" t="s">
        <v>43</v>
      </c>
      <c r="E258" t="s">
        <v>14</v>
      </c>
      <c r="F258" s="1">
        <v>0</v>
      </c>
    </row>
    <row r="259" spans="1:6" x14ac:dyDescent="0.25">
      <c r="A259" t="s">
        <v>22</v>
      </c>
      <c r="B259" t="s">
        <v>1</v>
      </c>
      <c r="C259" t="s">
        <v>56</v>
      </c>
      <c r="D259" t="s">
        <v>43</v>
      </c>
      <c r="E259" t="s">
        <v>15</v>
      </c>
      <c r="F259" s="1">
        <v>0</v>
      </c>
    </row>
    <row r="260" spans="1:6" x14ac:dyDescent="0.25">
      <c r="A260" t="s">
        <v>22</v>
      </c>
      <c r="B260" t="s">
        <v>1</v>
      </c>
      <c r="C260" t="s">
        <v>56</v>
      </c>
      <c r="D260" t="s">
        <v>43</v>
      </c>
      <c r="E260" t="s">
        <v>16</v>
      </c>
      <c r="F260" s="1">
        <v>0</v>
      </c>
    </row>
    <row r="261" spans="1:6" x14ac:dyDescent="0.25">
      <c r="A261" t="s">
        <v>22</v>
      </c>
      <c r="B261" t="s">
        <v>1</v>
      </c>
      <c r="C261" t="s">
        <v>56</v>
      </c>
      <c r="D261" t="s">
        <v>43</v>
      </c>
      <c r="E261" t="s">
        <v>17</v>
      </c>
      <c r="F261" s="1">
        <v>0</v>
      </c>
    </row>
    <row r="262" spans="1:6" x14ac:dyDescent="0.25">
      <c r="A262" t="s">
        <v>22</v>
      </c>
      <c r="B262" t="s">
        <v>1</v>
      </c>
      <c r="C262" t="s">
        <v>56</v>
      </c>
      <c r="D262" t="s">
        <v>44</v>
      </c>
      <c r="E262" t="s">
        <v>8</v>
      </c>
      <c r="F262" s="1">
        <v>0</v>
      </c>
    </row>
    <row r="263" spans="1:6" x14ac:dyDescent="0.25">
      <c r="A263" t="s">
        <v>22</v>
      </c>
      <c r="B263" t="s">
        <v>1</v>
      </c>
      <c r="C263" t="s">
        <v>56</v>
      </c>
      <c r="D263" t="s">
        <v>44</v>
      </c>
      <c r="E263" t="s">
        <v>9</v>
      </c>
      <c r="F263" s="1">
        <v>0</v>
      </c>
    </row>
    <row r="264" spans="1:6" x14ac:dyDescent="0.25">
      <c r="A264" t="s">
        <v>22</v>
      </c>
      <c r="B264" t="s">
        <v>1</v>
      </c>
      <c r="C264" t="s">
        <v>56</v>
      </c>
      <c r="D264" t="s">
        <v>44</v>
      </c>
      <c r="E264" t="s">
        <v>10</v>
      </c>
      <c r="F264" s="1">
        <v>0</v>
      </c>
    </row>
    <row r="265" spans="1:6" x14ac:dyDescent="0.25">
      <c r="A265" t="s">
        <v>22</v>
      </c>
      <c r="B265" t="s">
        <v>1</v>
      </c>
      <c r="C265" t="s">
        <v>56</v>
      </c>
      <c r="D265" t="s">
        <v>44</v>
      </c>
      <c r="E265" t="s">
        <v>11</v>
      </c>
      <c r="F265" s="1">
        <v>0</v>
      </c>
    </row>
    <row r="266" spans="1:6" x14ac:dyDescent="0.25">
      <c r="A266" t="s">
        <v>22</v>
      </c>
      <c r="B266" t="s">
        <v>1</v>
      </c>
      <c r="C266" t="s">
        <v>56</v>
      </c>
      <c r="D266" t="s">
        <v>44</v>
      </c>
      <c r="E266" t="s">
        <v>12</v>
      </c>
      <c r="F266" s="1">
        <v>0</v>
      </c>
    </row>
    <row r="267" spans="1:6" x14ac:dyDescent="0.25">
      <c r="A267" t="s">
        <v>22</v>
      </c>
      <c r="B267" t="s">
        <v>1</v>
      </c>
      <c r="C267" t="s">
        <v>56</v>
      </c>
      <c r="D267" t="s">
        <v>44</v>
      </c>
      <c r="E267" t="s">
        <v>13</v>
      </c>
      <c r="F267" s="1">
        <v>0</v>
      </c>
    </row>
    <row r="268" spans="1:6" x14ac:dyDescent="0.25">
      <c r="A268" t="s">
        <v>22</v>
      </c>
      <c r="B268" t="s">
        <v>1</v>
      </c>
      <c r="C268" t="s">
        <v>56</v>
      </c>
      <c r="D268" t="s">
        <v>44</v>
      </c>
      <c r="E268" t="s">
        <v>14</v>
      </c>
      <c r="F268" s="1">
        <v>0</v>
      </c>
    </row>
    <row r="269" spans="1:6" x14ac:dyDescent="0.25">
      <c r="A269" t="s">
        <v>22</v>
      </c>
      <c r="B269" t="s">
        <v>1</v>
      </c>
      <c r="C269" t="s">
        <v>56</v>
      </c>
      <c r="D269" t="s">
        <v>44</v>
      </c>
      <c r="E269" t="s">
        <v>15</v>
      </c>
      <c r="F269" s="2">
        <v>29.015000000000001</v>
      </c>
    </row>
    <row r="270" spans="1:6" x14ac:dyDescent="0.25">
      <c r="A270" t="s">
        <v>22</v>
      </c>
      <c r="B270" t="s">
        <v>1</v>
      </c>
      <c r="C270" t="s">
        <v>56</v>
      </c>
      <c r="D270" t="s">
        <v>44</v>
      </c>
      <c r="E270" t="s">
        <v>16</v>
      </c>
      <c r="F270" s="1">
        <v>0</v>
      </c>
    </row>
    <row r="271" spans="1:6" x14ac:dyDescent="0.25">
      <c r="A271" t="s">
        <v>22</v>
      </c>
      <c r="B271" t="s">
        <v>1</v>
      </c>
      <c r="C271" t="s">
        <v>56</v>
      </c>
      <c r="D271" t="s">
        <v>44</v>
      </c>
      <c r="E271" t="s">
        <v>17</v>
      </c>
      <c r="F271" s="1">
        <v>0</v>
      </c>
    </row>
    <row r="272" spans="1:6" x14ac:dyDescent="0.25">
      <c r="A272" t="s">
        <v>22</v>
      </c>
      <c r="B272" t="s">
        <v>1</v>
      </c>
      <c r="C272" t="s">
        <v>56</v>
      </c>
      <c r="D272" t="s">
        <v>45</v>
      </c>
      <c r="E272" t="s">
        <v>8</v>
      </c>
      <c r="F272" s="1">
        <v>0</v>
      </c>
    </row>
    <row r="273" spans="1:6" x14ac:dyDescent="0.25">
      <c r="A273" t="s">
        <v>22</v>
      </c>
      <c r="B273" t="s">
        <v>1</v>
      </c>
      <c r="C273" t="s">
        <v>56</v>
      </c>
      <c r="D273" t="s">
        <v>45</v>
      </c>
      <c r="E273" t="s">
        <v>9</v>
      </c>
      <c r="F273" s="1">
        <v>0</v>
      </c>
    </row>
    <row r="274" spans="1:6" x14ac:dyDescent="0.25">
      <c r="A274" t="s">
        <v>22</v>
      </c>
      <c r="B274" t="s">
        <v>1</v>
      </c>
      <c r="C274" t="s">
        <v>56</v>
      </c>
      <c r="D274" t="s">
        <v>45</v>
      </c>
      <c r="E274" t="s">
        <v>10</v>
      </c>
      <c r="F274" s="1">
        <v>0</v>
      </c>
    </row>
    <row r="275" spans="1:6" x14ac:dyDescent="0.25">
      <c r="A275" t="s">
        <v>22</v>
      </c>
      <c r="B275" t="s">
        <v>1</v>
      </c>
      <c r="C275" t="s">
        <v>56</v>
      </c>
      <c r="D275" t="s">
        <v>45</v>
      </c>
      <c r="E275" t="s">
        <v>11</v>
      </c>
      <c r="F275" s="1">
        <v>0</v>
      </c>
    </row>
    <row r="276" spans="1:6" x14ac:dyDescent="0.25">
      <c r="A276" t="s">
        <v>22</v>
      </c>
      <c r="B276" t="s">
        <v>1</v>
      </c>
      <c r="C276" t="s">
        <v>56</v>
      </c>
      <c r="D276" t="s">
        <v>45</v>
      </c>
      <c r="E276" t="s">
        <v>12</v>
      </c>
      <c r="F276" s="1">
        <v>0</v>
      </c>
    </row>
    <row r="277" spans="1:6" x14ac:dyDescent="0.25">
      <c r="A277" t="s">
        <v>22</v>
      </c>
      <c r="B277" t="s">
        <v>1</v>
      </c>
      <c r="C277" t="s">
        <v>56</v>
      </c>
      <c r="D277" t="s">
        <v>45</v>
      </c>
      <c r="E277" t="s">
        <v>13</v>
      </c>
      <c r="F277" s="1">
        <v>0</v>
      </c>
    </row>
    <row r="278" spans="1:6" x14ac:dyDescent="0.25">
      <c r="A278" t="s">
        <v>22</v>
      </c>
      <c r="B278" t="s">
        <v>1</v>
      </c>
      <c r="C278" t="s">
        <v>56</v>
      </c>
      <c r="D278" t="s">
        <v>45</v>
      </c>
      <c r="E278" t="s">
        <v>14</v>
      </c>
      <c r="F278" s="1">
        <v>0</v>
      </c>
    </row>
    <row r="279" spans="1:6" x14ac:dyDescent="0.25">
      <c r="A279" t="s">
        <v>22</v>
      </c>
      <c r="B279" t="s">
        <v>1</v>
      </c>
      <c r="C279" t="s">
        <v>56</v>
      </c>
      <c r="D279" t="s">
        <v>45</v>
      </c>
      <c r="E279" t="s">
        <v>15</v>
      </c>
      <c r="F279" s="1">
        <v>0</v>
      </c>
    </row>
    <row r="280" spans="1:6" x14ac:dyDescent="0.25">
      <c r="A280" t="s">
        <v>22</v>
      </c>
      <c r="B280" t="s">
        <v>1</v>
      </c>
      <c r="C280" t="s">
        <v>56</v>
      </c>
      <c r="D280" t="s">
        <v>45</v>
      </c>
      <c r="E280" t="s">
        <v>16</v>
      </c>
      <c r="F280" s="1">
        <v>0</v>
      </c>
    </row>
    <row r="281" spans="1:6" x14ac:dyDescent="0.25">
      <c r="A281" t="s">
        <v>22</v>
      </c>
      <c r="B281" t="s">
        <v>1</v>
      </c>
      <c r="C281" t="s">
        <v>56</v>
      </c>
      <c r="D281" t="s">
        <v>45</v>
      </c>
      <c r="E281" t="s">
        <v>17</v>
      </c>
      <c r="F281" s="1">
        <v>0</v>
      </c>
    </row>
    <row r="282" spans="1:6" x14ac:dyDescent="0.25">
      <c r="A282" t="s">
        <v>22</v>
      </c>
      <c r="B282" t="s">
        <v>1</v>
      </c>
      <c r="C282" t="s">
        <v>57</v>
      </c>
      <c r="D282" t="s">
        <v>42</v>
      </c>
      <c r="E282" t="s">
        <v>8</v>
      </c>
      <c r="F282" s="2">
        <v>372.32499999999999</v>
      </c>
    </row>
    <row r="283" spans="1:6" x14ac:dyDescent="0.25">
      <c r="A283" t="s">
        <v>22</v>
      </c>
      <c r="B283" t="s">
        <v>1</v>
      </c>
      <c r="C283" t="s">
        <v>57</v>
      </c>
      <c r="D283" t="s">
        <v>42</v>
      </c>
      <c r="E283" t="s">
        <v>9</v>
      </c>
      <c r="F283" s="2">
        <v>-3075.2190000000001</v>
      </c>
    </row>
    <row r="284" spans="1:6" x14ac:dyDescent="0.25">
      <c r="A284" t="s">
        <v>22</v>
      </c>
      <c r="B284" t="s">
        <v>1</v>
      </c>
      <c r="C284" t="s">
        <v>57</v>
      </c>
      <c r="D284" t="s">
        <v>42</v>
      </c>
      <c r="E284" t="s">
        <v>10</v>
      </c>
      <c r="F284" s="2">
        <v>-2813.953</v>
      </c>
    </row>
    <row r="285" spans="1:6" x14ac:dyDescent="0.25">
      <c r="A285" t="s">
        <v>22</v>
      </c>
      <c r="B285" t="s">
        <v>1</v>
      </c>
      <c r="C285" t="s">
        <v>57</v>
      </c>
      <c r="D285" t="s">
        <v>42</v>
      </c>
      <c r="E285" t="s">
        <v>11</v>
      </c>
      <c r="F285" s="2">
        <v>-4394.4930000000004</v>
      </c>
    </row>
    <row r="286" spans="1:6" x14ac:dyDescent="0.25">
      <c r="A286" t="s">
        <v>22</v>
      </c>
      <c r="B286" t="s">
        <v>1</v>
      </c>
      <c r="C286" t="s">
        <v>57</v>
      </c>
      <c r="D286" t="s">
        <v>42</v>
      </c>
      <c r="E286" t="s">
        <v>12</v>
      </c>
      <c r="F286" s="2">
        <v>-365.93400000000003</v>
      </c>
    </row>
    <row r="287" spans="1:6" x14ac:dyDescent="0.25">
      <c r="A287" t="s">
        <v>22</v>
      </c>
      <c r="B287" t="s">
        <v>1</v>
      </c>
      <c r="C287" t="s">
        <v>57</v>
      </c>
      <c r="D287" t="s">
        <v>42</v>
      </c>
      <c r="E287" t="s">
        <v>13</v>
      </c>
      <c r="F287" s="2">
        <v>-5626.4340000000002</v>
      </c>
    </row>
    <row r="288" spans="1:6" x14ac:dyDescent="0.25">
      <c r="A288" t="s">
        <v>22</v>
      </c>
      <c r="B288" t="s">
        <v>1</v>
      </c>
      <c r="C288" t="s">
        <v>57</v>
      </c>
      <c r="D288" t="s">
        <v>42</v>
      </c>
      <c r="E288" t="s">
        <v>14</v>
      </c>
      <c r="F288" s="2">
        <v>-2450.625</v>
      </c>
    </row>
    <row r="289" spans="1:6" x14ac:dyDescent="0.25">
      <c r="A289" t="s">
        <v>22</v>
      </c>
      <c r="B289" t="s">
        <v>1</v>
      </c>
      <c r="C289" t="s">
        <v>57</v>
      </c>
      <c r="D289" t="s">
        <v>42</v>
      </c>
      <c r="E289" t="s">
        <v>15</v>
      </c>
      <c r="F289" s="2">
        <v>-63.185000000000002</v>
      </c>
    </row>
    <row r="290" spans="1:6" x14ac:dyDescent="0.25">
      <c r="A290" t="s">
        <v>22</v>
      </c>
      <c r="B290" t="s">
        <v>1</v>
      </c>
      <c r="C290" t="s">
        <v>57</v>
      </c>
      <c r="D290" t="s">
        <v>42</v>
      </c>
      <c r="E290" t="s">
        <v>16</v>
      </c>
      <c r="F290" s="2">
        <v>-5686.2879999999996</v>
      </c>
    </row>
    <row r="291" spans="1:6" x14ac:dyDescent="0.25">
      <c r="A291" t="s">
        <v>22</v>
      </c>
      <c r="B291" t="s">
        <v>1</v>
      </c>
      <c r="C291" t="s">
        <v>57</v>
      </c>
      <c r="D291" t="s">
        <v>42</v>
      </c>
      <c r="E291" t="s">
        <v>17</v>
      </c>
      <c r="F291" s="2">
        <v>-6287.5590000000002</v>
      </c>
    </row>
    <row r="292" spans="1:6" x14ac:dyDescent="0.25">
      <c r="A292" t="s">
        <v>22</v>
      </c>
      <c r="B292" t="s">
        <v>1</v>
      </c>
      <c r="C292" t="s">
        <v>57</v>
      </c>
      <c r="D292" t="s">
        <v>43</v>
      </c>
      <c r="E292" t="s">
        <v>8</v>
      </c>
      <c r="F292" s="1">
        <v>20</v>
      </c>
    </row>
    <row r="293" spans="1:6" x14ac:dyDescent="0.25">
      <c r="A293" t="s">
        <v>22</v>
      </c>
      <c r="B293" t="s">
        <v>1</v>
      </c>
      <c r="C293" t="s">
        <v>57</v>
      </c>
      <c r="D293" t="s">
        <v>43</v>
      </c>
      <c r="E293" t="s">
        <v>9</v>
      </c>
      <c r="F293" s="2">
        <v>-176.85499999999999</v>
      </c>
    </row>
    <row r="294" spans="1:6" x14ac:dyDescent="0.25">
      <c r="A294" t="s">
        <v>22</v>
      </c>
      <c r="B294" t="s">
        <v>1</v>
      </c>
      <c r="C294" t="s">
        <v>57</v>
      </c>
      <c r="D294" t="s">
        <v>43</v>
      </c>
      <c r="E294" t="s">
        <v>10</v>
      </c>
      <c r="F294" s="2">
        <v>0.58499999999999996</v>
      </c>
    </row>
    <row r="295" spans="1:6" x14ac:dyDescent="0.25">
      <c r="A295" t="s">
        <v>22</v>
      </c>
      <c r="B295" t="s">
        <v>1</v>
      </c>
      <c r="C295" t="s">
        <v>57</v>
      </c>
      <c r="D295" t="s">
        <v>43</v>
      </c>
      <c r="E295" t="s">
        <v>11</v>
      </c>
      <c r="F295" s="2">
        <v>300.38799999999998</v>
      </c>
    </row>
    <row r="296" spans="1:6" x14ac:dyDescent="0.25">
      <c r="A296" t="s">
        <v>22</v>
      </c>
      <c r="B296" t="s">
        <v>1</v>
      </c>
      <c r="C296" t="s">
        <v>57</v>
      </c>
      <c r="D296" t="s">
        <v>43</v>
      </c>
      <c r="E296" t="s">
        <v>12</v>
      </c>
      <c r="F296" s="1">
        <v>0</v>
      </c>
    </row>
    <row r="297" spans="1:6" x14ac:dyDescent="0.25">
      <c r="A297" t="s">
        <v>22</v>
      </c>
      <c r="B297" t="s">
        <v>1</v>
      </c>
      <c r="C297" t="s">
        <v>57</v>
      </c>
      <c r="D297" t="s">
        <v>43</v>
      </c>
      <c r="E297" t="s">
        <v>13</v>
      </c>
      <c r="F297" s="2">
        <v>1092.4939999999999</v>
      </c>
    </row>
    <row r="298" spans="1:6" x14ac:dyDescent="0.25">
      <c r="A298" t="s">
        <v>22</v>
      </c>
      <c r="B298" t="s">
        <v>1</v>
      </c>
      <c r="C298" t="s">
        <v>57</v>
      </c>
      <c r="D298" t="s">
        <v>43</v>
      </c>
      <c r="E298" t="s">
        <v>14</v>
      </c>
      <c r="F298" s="2">
        <v>12.744999999999999</v>
      </c>
    </row>
    <row r="299" spans="1:6" x14ac:dyDescent="0.25">
      <c r="A299" t="s">
        <v>22</v>
      </c>
      <c r="B299" t="s">
        <v>1</v>
      </c>
      <c r="C299" t="s">
        <v>57</v>
      </c>
      <c r="D299" t="s">
        <v>43</v>
      </c>
      <c r="E299" t="s">
        <v>15</v>
      </c>
      <c r="F299" s="1">
        <v>0</v>
      </c>
    </row>
    <row r="300" spans="1:6" x14ac:dyDescent="0.25">
      <c r="A300" t="s">
        <v>22</v>
      </c>
      <c r="B300" t="s">
        <v>1</v>
      </c>
      <c r="C300" t="s">
        <v>57</v>
      </c>
      <c r="D300" t="s">
        <v>43</v>
      </c>
      <c r="E300" t="s">
        <v>16</v>
      </c>
      <c r="F300" s="1">
        <v>0</v>
      </c>
    </row>
    <row r="301" spans="1:6" x14ac:dyDescent="0.25">
      <c r="A301" t="s">
        <v>22</v>
      </c>
      <c r="B301" t="s">
        <v>1</v>
      </c>
      <c r="C301" t="s">
        <v>57</v>
      </c>
      <c r="D301" t="s">
        <v>43</v>
      </c>
      <c r="E301" t="s">
        <v>17</v>
      </c>
      <c r="F301" s="2">
        <v>79.400000000000006</v>
      </c>
    </row>
    <row r="302" spans="1:6" x14ac:dyDescent="0.25">
      <c r="A302" t="s">
        <v>22</v>
      </c>
      <c r="B302" t="s">
        <v>1</v>
      </c>
      <c r="C302" t="s">
        <v>57</v>
      </c>
      <c r="D302" t="s">
        <v>44</v>
      </c>
      <c r="E302" t="s">
        <v>8</v>
      </c>
      <c r="F302" s="1">
        <v>0</v>
      </c>
    </row>
    <row r="303" spans="1:6" x14ac:dyDescent="0.25">
      <c r="A303" t="s">
        <v>22</v>
      </c>
      <c r="B303" t="s">
        <v>1</v>
      </c>
      <c r="C303" t="s">
        <v>57</v>
      </c>
      <c r="D303" t="s">
        <v>44</v>
      </c>
      <c r="E303" t="s">
        <v>9</v>
      </c>
      <c r="F303" s="1">
        <v>0</v>
      </c>
    </row>
    <row r="304" spans="1:6" x14ac:dyDescent="0.25">
      <c r="A304" t="s">
        <v>22</v>
      </c>
      <c r="B304" t="s">
        <v>1</v>
      </c>
      <c r="C304" t="s">
        <v>57</v>
      </c>
      <c r="D304" t="s">
        <v>44</v>
      </c>
      <c r="E304" t="s">
        <v>10</v>
      </c>
      <c r="F304" s="1">
        <v>0</v>
      </c>
    </row>
    <row r="305" spans="1:6" x14ac:dyDescent="0.25">
      <c r="A305" t="s">
        <v>22</v>
      </c>
      <c r="B305" t="s">
        <v>1</v>
      </c>
      <c r="C305" t="s">
        <v>57</v>
      </c>
      <c r="D305" t="s">
        <v>44</v>
      </c>
      <c r="E305" t="s">
        <v>11</v>
      </c>
      <c r="F305" s="2">
        <v>-182.99299999999999</v>
      </c>
    </row>
    <row r="306" spans="1:6" x14ac:dyDescent="0.25">
      <c r="A306" t="s">
        <v>22</v>
      </c>
      <c r="B306" t="s">
        <v>1</v>
      </c>
      <c r="C306" t="s">
        <v>57</v>
      </c>
      <c r="D306" t="s">
        <v>44</v>
      </c>
      <c r="E306" t="s">
        <v>12</v>
      </c>
      <c r="F306" s="1">
        <v>-125</v>
      </c>
    </row>
    <row r="307" spans="1:6" x14ac:dyDescent="0.25">
      <c r="A307" t="s">
        <v>22</v>
      </c>
      <c r="B307" t="s">
        <v>1</v>
      </c>
      <c r="C307" t="s">
        <v>57</v>
      </c>
      <c r="D307" t="s">
        <v>44</v>
      </c>
      <c r="E307" t="s">
        <v>13</v>
      </c>
      <c r="F307" s="1">
        <v>0</v>
      </c>
    </row>
    <row r="308" spans="1:6" x14ac:dyDescent="0.25">
      <c r="A308" t="s">
        <v>22</v>
      </c>
      <c r="B308" t="s">
        <v>1</v>
      </c>
      <c r="C308" t="s">
        <v>57</v>
      </c>
      <c r="D308" t="s">
        <v>44</v>
      </c>
      <c r="E308" t="s">
        <v>14</v>
      </c>
      <c r="F308" s="1">
        <v>0</v>
      </c>
    </row>
    <row r="309" spans="1:6" x14ac:dyDescent="0.25">
      <c r="A309" t="s">
        <v>22</v>
      </c>
      <c r="B309" t="s">
        <v>1</v>
      </c>
      <c r="C309" t="s">
        <v>57</v>
      </c>
      <c r="D309" t="s">
        <v>44</v>
      </c>
      <c r="E309" t="s">
        <v>15</v>
      </c>
      <c r="F309" s="2">
        <v>-181.173</v>
      </c>
    </row>
    <row r="310" spans="1:6" x14ac:dyDescent="0.25">
      <c r="A310" t="s">
        <v>22</v>
      </c>
      <c r="B310" t="s">
        <v>1</v>
      </c>
      <c r="C310" t="s">
        <v>57</v>
      </c>
      <c r="D310" t="s">
        <v>44</v>
      </c>
      <c r="E310" t="s">
        <v>16</v>
      </c>
      <c r="F310" s="2">
        <v>-7.6150000000000002</v>
      </c>
    </row>
    <row r="311" spans="1:6" x14ac:dyDescent="0.25">
      <c r="A311" t="s">
        <v>22</v>
      </c>
      <c r="B311" t="s">
        <v>1</v>
      </c>
      <c r="C311" t="s">
        <v>57</v>
      </c>
      <c r="D311" t="s">
        <v>44</v>
      </c>
      <c r="E311" t="s">
        <v>17</v>
      </c>
      <c r="F311" s="1">
        <v>0</v>
      </c>
    </row>
    <row r="312" spans="1:6" x14ac:dyDescent="0.25">
      <c r="A312" t="s">
        <v>22</v>
      </c>
      <c r="B312" t="s">
        <v>1</v>
      </c>
      <c r="C312" t="s">
        <v>57</v>
      </c>
      <c r="D312" t="s">
        <v>45</v>
      </c>
      <c r="E312" t="s">
        <v>8</v>
      </c>
      <c r="F312" s="1">
        <v>0</v>
      </c>
    </row>
    <row r="313" spans="1:6" x14ac:dyDescent="0.25">
      <c r="A313" t="s">
        <v>22</v>
      </c>
      <c r="B313" t="s">
        <v>1</v>
      </c>
      <c r="C313" t="s">
        <v>57</v>
      </c>
      <c r="D313" t="s">
        <v>45</v>
      </c>
      <c r="E313" t="s">
        <v>9</v>
      </c>
      <c r="F313" s="1">
        <v>0</v>
      </c>
    </row>
    <row r="314" spans="1:6" x14ac:dyDescent="0.25">
      <c r="A314" t="s">
        <v>22</v>
      </c>
      <c r="B314" t="s">
        <v>1</v>
      </c>
      <c r="C314" t="s">
        <v>57</v>
      </c>
      <c r="D314" t="s">
        <v>45</v>
      </c>
      <c r="E314" t="s">
        <v>10</v>
      </c>
      <c r="F314" s="1">
        <v>0</v>
      </c>
    </row>
    <row r="315" spans="1:6" x14ac:dyDescent="0.25">
      <c r="A315" t="s">
        <v>22</v>
      </c>
      <c r="B315" t="s">
        <v>1</v>
      </c>
      <c r="C315" t="s">
        <v>57</v>
      </c>
      <c r="D315" t="s">
        <v>45</v>
      </c>
      <c r="E315" t="s">
        <v>11</v>
      </c>
      <c r="F315" s="1">
        <v>0</v>
      </c>
    </row>
    <row r="316" spans="1:6" x14ac:dyDescent="0.25">
      <c r="A316" t="s">
        <v>22</v>
      </c>
      <c r="B316" t="s">
        <v>1</v>
      </c>
      <c r="C316" t="s">
        <v>57</v>
      </c>
      <c r="D316" t="s">
        <v>45</v>
      </c>
      <c r="E316" t="s">
        <v>12</v>
      </c>
      <c r="F316" s="1">
        <v>0</v>
      </c>
    </row>
    <row r="317" spans="1:6" x14ac:dyDescent="0.25">
      <c r="A317" t="s">
        <v>22</v>
      </c>
      <c r="B317" t="s">
        <v>1</v>
      </c>
      <c r="C317" t="s">
        <v>57</v>
      </c>
      <c r="D317" t="s">
        <v>45</v>
      </c>
      <c r="E317" t="s">
        <v>13</v>
      </c>
      <c r="F317" s="1">
        <v>0</v>
      </c>
    </row>
    <row r="318" spans="1:6" x14ac:dyDescent="0.25">
      <c r="A318" t="s">
        <v>22</v>
      </c>
      <c r="B318" t="s">
        <v>1</v>
      </c>
      <c r="C318" t="s">
        <v>57</v>
      </c>
      <c r="D318" t="s">
        <v>45</v>
      </c>
      <c r="E318" t="s">
        <v>14</v>
      </c>
      <c r="F318" s="1">
        <v>0</v>
      </c>
    </row>
    <row r="319" spans="1:6" x14ac:dyDescent="0.25">
      <c r="A319" t="s">
        <v>22</v>
      </c>
      <c r="B319" t="s">
        <v>1</v>
      </c>
      <c r="C319" t="s">
        <v>57</v>
      </c>
      <c r="D319" t="s">
        <v>45</v>
      </c>
      <c r="E319" t="s">
        <v>15</v>
      </c>
      <c r="F319" s="1">
        <v>0</v>
      </c>
    </row>
    <row r="320" spans="1:6" x14ac:dyDescent="0.25">
      <c r="A320" t="s">
        <v>22</v>
      </c>
      <c r="B320" t="s">
        <v>1</v>
      </c>
      <c r="C320" t="s">
        <v>57</v>
      </c>
      <c r="D320" t="s">
        <v>45</v>
      </c>
      <c r="E320" t="s">
        <v>16</v>
      </c>
      <c r="F320" s="1">
        <v>0</v>
      </c>
    </row>
    <row r="321" spans="1:6" x14ac:dyDescent="0.25">
      <c r="A321" t="s">
        <v>22</v>
      </c>
      <c r="B321" t="s">
        <v>1</v>
      </c>
      <c r="C321" t="s">
        <v>57</v>
      </c>
      <c r="D321" t="s">
        <v>45</v>
      </c>
      <c r="E321" t="s">
        <v>17</v>
      </c>
      <c r="F321" s="1">
        <v>0</v>
      </c>
    </row>
    <row r="322" spans="1:6" x14ac:dyDescent="0.25">
      <c r="A322" t="s">
        <v>23</v>
      </c>
      <c r="B322" t="s">
        <v>1</v>
      </c>
      <c r="C322" t="s">
        <v>54</v>
      </c>
      <c r="D322" t="s">
        <v>42</v>
      </c>
      <c r="E322" t="s">
        <v>8</v>
      </c>
      <c r="F322" s="2">
        <v>-148126.196</v>
      </c>
    </row>
    <row r="323" spans="1:6" x14ac:dyDescent="0.25">
      <c r="A323" t="s">
        <v>23</v>
      </c>
      <c r="B323" t="s">
        <v>1</v>
      </c>
      <c r="C323" t="s">
        <v>54</v>
      </c>
      <c r="D323" t="s">
        <v>42</v>
      </c>
      <c r="E323" t="s">
        <v>9</v>
      </c>
      <c r="F323" s="2">
        <v>-63195.959000000003</v>
      </c>
    </row>
    <row r="324" spans="1:6" x14ac:dyDescent="0.25">
      <c r="A324" t="s">
        <v>23</v>
      </c>
      <c r="B324" t="s">
        <v>1</v>
      </c>
      <c r="C324" t="s">
        <v>54</v>
      </c>
      <c r="D324" t="s">
        <v>42</v>
      </c>
      <c r="E324" t="s">
        <v>10</v>
      </c>
      <c r="F324" s="2">
        <v>-44041.084000000003</v>
      </c>
    </row>
    <row r="325" spans="1:6" x14ac:dyDescent="0.25">
      <c r="A325" t="s">
        <v>23</v>
      </c>
      <c r="B325" t="s">
        <v>1</v>
      </c>
      <c r="C325" t="s">
        <v>54</v>
      </c>
      <c r="D325" t="s">
        <v>42</v>
      </c>
      <c r="E325" t="s">
        <v>11</v>
      </c>
      <c r="F325" s="2">
        <v>-72641.376000000004</v>
      </c>
    </row>
    <row r="326" spans="1:6" x14ac:dyDescent="0.25">
      <c r="A326" t="s">
        <v>23</v>
      </c>
      <c r="B326" t="s">
        <v>1</v>
      </c>
      <c r="C326" t="s">
        <v>54</v>
      </c>
      <c r="D326" t="s">
        <v>42</v>
      </c>
      <c r="E326" t="s">
        <v>12</v>
      </c>
      <c r="F326" s="2">
        <v>-36048.11</v>
      </c>
    </row>
    <row r="327" spans="1:6" x14ac:dyDescent="0.25">
      <c r="A327" t="s">
        <v>23</v>
      </c>
      <c r="B327" t="s">
        <v>1</v>
      </c>
      <c r="C327" t="s">
        <v>54</v>
      </c>
      <c r="D327" t="s">
        <v>42</v>
      </c>
      <c r="E327" t="s">
        <v>13</v>
      </c>
      <c r="F327" s="2">
        <v>-37731.860999999997</v>
      </c>
    </row>
    <row r="328" spans="1:6" x14ac:dyDescent="0.25">
      <c r="A328" t="s">
        <v>23</v>
      </c>
      <c r="B328" t="s">
        <v>1</v>
      </c>
      <c r="C328" t="s">
        <v>54</v>
      </c>
      <c r="D328" t="s">
        <v>42</v>
      </c>
      <c r="E328" t="s">
        <v>14</v>
      </c>
      <c r="F328" s="2">
        <v>-67959.459000000003</v>
      </c>
    </row>
    <row r="329" spans="1:6" x14ac:dyDescent="0.25">
      <c r="A329" t="s">
        <v>23</v>
      </c>
      <c r="B329" t="s">
        <v>1</v>
      </c>
      <c r="C329" t="s">
        <v>54</v>
      </c>
      <c r="D329" t="s">
        <v>42</v>
      </c>
      <c r="E329" t="s">
        <v>15</v>
      </c>
      <c r="F329" s="1">
        <v>-20968</v>
      </c>
    </row>
    <row r="330" spans="1:6" x14ac:dyDescent="0.25">
      <c r="A330" t="s">
        <v>23</v>
      </c>
      <c r="B330" t="s">
        <v>1</v>
      </c>
      <c r="C330" t="s">
        <v>54</v>
      </c>
      <c r="D330" t="s">
        <v>42</v>
      </c>
      <c r="E330" t="s">
        <v>16</v>
      </c>
      <c r="F330" s="2">
        <v>-21756.464</v>
      </c>
    </row>
    <row r="331" spans="1:6" x14ac:dyDescent="0.25">
      <c r="A331" t="s">
        <v>23</v>
      </c>
      <c r="B331" t="s">
        <v>1</v>
      </c>
      <c r="C331" t="s">
        <v>54</v>
      </c>
      <c r="D331" t="s">
        <v>42</v>
      </c>
      <c r="E331" t="s">
        <v>17</v>
      </c>
      <c r="F331" s="2">
        <v>-24632.084999999999</v>
      </c>
    </row>
    <row r="332" spans="1:6" x14ac:dyDescent="0.25">
      <c r="A332" t="s">
        <v>23</v>
      </c>
      <c r="B332" t="s">
        <v>1</v>
      </c>
      <c r="C332" t="s">
        <v>54</v>
      </c>
      <c r="D332" t="s">
        <v>43</v>
      </c>
      <c r="E332" t="s">
        <v>8</v>
      </c>
      <c r="F332" s="2">
        <v>7097.9219999999996</v>
      </c>
    </row>
    <row r="333" spans="1:6" x14ac:dyDescent="0.25">
      <c r="A333" t="s">
        <v>23</v>
      </c>
      <c r="B333" t="s">
        <v>1</v>
      </c>
      <c r="C333" t="s">
        <v>54</v>
      </c>
      <c r="D333" t="s">
        <v>43</v>
      </c>
      <c r="E333" t="s">
        <v>9</v>
      </c>
      <c r="F333" s="2">
        <v>-28103.255000000001</v>
      </c>
    </row>
    <row r="334" spans="1:6" x14ac:dyDescent="0.25">
      <c r="A334" t="s">
        <v>23</v>
      </c>
      <c r="B334" t="s">
        <v>1</v>
      </c>
      <c r="C334" t="s">
        <v>54</v>
      </c>
      <c r="D334" t="s">
        <v>43</v>
      </c>
      <c r="E334" t="s">
        <v>10</v>
      </c>
      <c r="F334" s="2">
        <v>-21541.085999999999</v>
      </c>
    </row>
    <row r="335" spans="1:6" x14ac:dyDescent="0.25">
      <c r="A335" t="s">
        <v>23</v>
      </c>
      <c r="B335" t="s">
        <v>1</v>
      </c>
      <c r="C335" t="s">
        <v>54</v>
      </c>
      <c r="D335" t="s">
        <v>43</v>
      </c>
      <c r="E335" t="s">
        <v>11</v>
      </c>
      <c r="F335" s="2">
        <v>-24183.269</v>
      </c>
    </row>
    <row r="336" spans="1:6" x14ac:dyDescent="0.25">
      <c r="A336" t="s">
        <v>23</v>
      </c>
      <c r="B336" t="s">
        <v>1</v>
      </c>
      <c r="C336" t="s">
        <v>54</v>
      </c>
      <c r="D336" t="s">
        <v>43</v>
      </c>
      <c r="E336" t="s">
        <v>12</v>
      </c>
      <c r="F336" s="2">
        <v>-15104.609</v>
      </c>
    </row>
    <row r="337" spans="1:6" x14ac:dyDescent="0.25">
      <c r="A337" t="s">
        <v>23</v>
      </c>
      <c r="B337" t="s">
        <v>1</v>
      </c>
      <c r="C337" t="s">
        <v>54</v>
      </c>
      <c r="D337" t="s">
        <v>43</v>
      </c>
      <c r="E337" t="s">
        <v>13</v>
      </c>
      <c r="F337" s="2">
        <v>-15276.534</v>
      </c>
    </row>
    <row r="338" spans="1:6" x14ac:dyDescent="0.25">
      <c r="A338" t="s">
        <v>23</v>
      </c>
      <c r="B338" t="s">
        <v>1</v>
      </c>
      <c r="C338" t="s">
        <v>54</v>
      </c>
      <c r="D338" t="s">
        <v>43</v>
      </c>
      <c r="E338" t="s">
        <v>14</v>
      </c>
      <c r="F338" s="2">
        <v>-18670.556</v>
      </c>
    </row>
    <row r="339" spans="1:6" x14ac:dyDescent="0.25">
      <c r="A339" t="s">
        <v>23</v>
      </c>
      <c r="B339" t="s">
        <v>1</v>
      </c>
      <c r="C339" t="s">
        <v>54</v>
      </c>
      <c r="D339" t="s">
        <v>43</v>
      </c>
      <c r="E339" t="s">
        <v>15</v>
      </c>
      <c r="F339" s="2">
        <v>-731.351</v>
      </c>
    </row>
    <row r="340" spans="1:6" x14ac:dyDescent="0.25">
      <c r="A340" t="s">
        <v>23</v>
      </c>
      <c r="B340" t="s">
        <v>1</v>
      </c>
      <c r="C340" t="s">
        <v>54</v>
      </c>
      <c r="D340" t="s">
        <v>43</v>
      </c>
      <c r="E340" t="s">
        <v>16</v>
      </c>
      <c r="F340" s="2">
        <v>-2089.1709999999998</v>
      </c>
    </row>
    <row r="341" spans="1:6" x14ac:dyDescent="0.25">
      <c r="A341" t="s">
        <v>23</v>
      </c>
      <c r="B341" t="s">
        <v>1</v>
      </c>
      <c r="C341" t="s">
        <v>54</v>
      </c>
      <c r="D341" t="s">
        <v>43</v>
      </c>
      <c r="E341" t="s">
        <v>17</v>
      </c>
      <c r="F341" s="2">
        <v>-2629.2289999999998</v>
      </c>
    </row>
    <row r="342" spans="1:6" x14ac:dyDescent="0.25">
      <c r="A342" t="s">
        <v>23</v>
      </c>
      <c r="B342" t="s">
        <v>1</v>
      </c>
      <c r="C342" t="s">
        <v>54</v>
      </c>
      <c r="D342" t="s">
        <v>44</v>
      </c>
      <c r="E342" t="s">
        <v>8</v>
      </c>
      <c r="F342" s="1">
        <v>0</v>
      </c>
    </row>
    <row r="343" spans="1:6" x14ac:dyDescent="0.25">
      <c r="A343" t="s">
        <v>23</v>
      </c>
      <c r="B343" t="s">
        <v>1</v>
      </c>
      <c r="C343" t="s">
        <v>54</v>
      </c>
      <c r="D343" t="s">
        <v>44</v>
      </c>
      <c r="E343" t="s">
        <v>9</v>
      </c>
      <c r="F343" s="1">
        <v>0</v>
      </c>
    </row>
    <row r="344" spans="1:6" x14ac:dyDescent="0.25">
      <c r="A344" t="s">
        <v>23</v>
      </c>
      <c r="B344" t="s">
        <v>1</v>
      </c>
      <c r="C344" t="s">
        <v>54</v>
      </c>
      <c r="D344" t="s">
        <v>44</v>
      </c>
      <c r="E344" t="s">
        <v>10</v>
      </c>
      <c r="F344" s="1">
        <v>0</v>
      </c>
    </row>
    <row r="345" spans="1:6" x14ac:dyDescent="0.25">
      <c r="A345" t="s">
        <v>23</v>
      </c>
      <c r="B345" t="s">
        <v>1</v>
      </c>
      <c r="C345" t="s">
        <v>54</v>
      </c>
      <c r="D345" t="s">
        <v>44</v>
      </c>
      <c r="E345" t="s">
        <v>11</v>
      </c>
      <c r="F345" s="1">
        <v>0</v>
      </c>
    </row>
    <row r="346" spans="1:6" x14ac:dyDescent="0.25">
      <c r="A346" t="s">
        <v>23</v>
      </c>
      <c r="B346" t="s">
        <v>1</v>
      </c>
      <c r="C346" t="s">
        <v>54</v>
      </c>
      <c r="D346" t="s">
        <v>44</v>
      </c>
      <c r="E346" t="s">
        <v>12</v>
      </c>
      <c r="F346" s="1">
        <v>0</v>
      </c>
    </row>
    <row r="347" spans="1:6" x14ac:dyDescent="0.25">
      <c r="A347" t="s">
        <v>23</v>
      </c>
      <c r="B347" t="s">
        <v>1</v>
      </c>
      <c r="C347" t="s">
        <v>54</v>
      </c>
      <c r="D347" t="s">
        <v>44</v>
      </c>
      <c r="E347" t="s">
        <v>13</v>
      </c>
      <c r="F347" s="1">
        <v>0</v>
      </c>
    </row>
    <row r="348" spans="1:6" x14ac:dyDescent="0.25">
      <c r="A348" t="s">
        <v>23</v>
      </c>
      <c r="B348" t="s">
        <v>1</v>
      </c>
      <c r="C348" t="s">
        <v>54</v>
      </c>
      <c r="D348" t="s">
        <v>44</v>
      </c>
      <c r="E348" t="s">
        <v>14</v>
      </c>
      <c r="F348" s="1">
        <v>0</v>
      </c>
    </row>
    <row r="349" spans="1:6" x14ac:dyDescent="0.25">
      <c r="A349" t="s">
        <v>23</v>
      </c>
      <c r="B349" t="s">
        <v>1</v>
      </c>
      <c r="C349" t="s">
        <v>54</v>
      </c>
      <c r="D349" t="s">
        <v>44</v>
      </c>
      <c r="E349" t="s">
        <v>15</v>
      </c>
      <c r="F349" s="1">
        <v>0</v>
      </c>
    </row>
    <row r="350" spans="1:6" x14ac:dyDescent="0.25">
      <c r="A350" t="s">
        <v>23</v>
      </c>
      <c r="B350" t="s">
        <v>1</v>
      </c>
      <c r="C350" t="s">
        <v>54</v>
      </c>
      <c r="D350" t="s">
        <v>44</v>
      </c>
      <c r="E350" t="s">
        <v>16</v>
      </c>
      <c r="F350" s="1">
        <v>0</v>
      </c>
    </row>
    <row r="351" spans="1:6" x14ac:dyDescent="0.25">
      <c r="A351" t="s">
        <v>23</v>
      </c>
      <c r="B351" t="s">
        <v>1</v>
      </c>
      <c r="C351" t="s">
        <v>54</v>
      </c>
      <c r="D351" t="s">
        <v>44</v>
      </c>
      <c r="E351" t="s">
        <v>17</v>
      </c>
      <c r="F351" s="1">
        <v>0</v>
      </c>
    </row>
    <row r="352" spans="1:6" x14ac:dyDescent="0.25">
      <c r="A352" t="s">
        <v>23</v>
      </c>
      <c r="B352" t="s">
        <v>1</v>
      </c>
      <c r="C352" t="s">
        <v>54</v>
      </c>
      <c r="D352" t="s">
        <v>45</v>
      </c>
      <c r="E352" t="s">
        <v>8</v>
      </c>
      <c r="F352" s="1">
        <v>0</v>
      </c>
    </row>
    <row r="353" spans="1:6" x14ac:dyDescent="0.25">
      <c r="A353" t="s">
        <v>23</v>
      </c>
      <c r="B353" t="s">
        <v>1</v>
      </c>
      <c r="C353" t="s">
        <v>54</v>
      </c>
      <c r="D353" t="s">
        <v>45</v>
      </c>
      <c r="E353" t="s">
        <v>9</v>
      </c>
      <c r="F353" s="1">
        <v>0</v>
      </c>
    </row>
    <row r="354" spans="1:6" x14ac:dyDescent="0.25">
      <c r="A354" t="s">
        <v>23</v>
      </c>
      <c r="B354" t="s">
        <v>1</v>
      </c>
      <c r="C354" t="s">
        <v>54</v>
      </c>
      <c r="D354" t="s">
        <v>45</v>
      </c>
      <c r="E354" t="s">
        <v>10</v>
      </c>
      <c r="F354" s="1">
        <v>0</v>
      </c>
    </row>
    <row r="355" spans="1:6" x14ac:dyDescent="0.25">
      <c r="A355" t="s">
        <v>23</v>
      </c>
      <c r="B355" t="s">
        <v>1</v>
      </c>
      <c r="C355" t="s">
        <v>54</v>
      </c>
      <c r="D355" t="s">
        <v>45</v>
      </c>
      <c r="E355" t="s">
        <v>11</v>
      </c>
      <c r="F355" s="1">
        <v>0</v>
      </c>
    </row>
    <row r="356" spans="1:6" x14ac:dyDescent="0.25">
      <c r="A356" t="s">
        <v>23</v>
      </c>
      <c r="B356" t="s">
        <v>1</v>
      </c>
      <c r="C356" t="s">
        <v>54</v>
      </c>
      <c r="D356" t="s">
        <v>45</v>
      </c>
      <c r="E356" t="s">
        <v>12</v>
      </c>
      <c r="F356" s="1">
        <v>0</v>
      </c>
    </row>
    <row r="357" spans="1:6" x14ac:dyDescent="0.25">
      <c r="A357" t="s">
        <v>23</v>
      </c>
      <c r="B357" t="s">
        <v>1</v>
      </c>
      <c r="C357" t="s">
        <v>54</v>
      </c>
      <c r="D357" t="s">
        <v>45</v>
      </c>
      <c r="E357" t="s">
        <v>13</v>
      </c>
      <c r="F357" s="1">
        <v>0</v>
      </c>
    </row>
    <row r="358" spans="1:6" x14ac:dyDescent="0.25">
      <c r="A358" t="s">
        <v>23</v>
      </c>
      <c r="B358" t="s">
        <v>1</v>
      </c>
      <c r="C358" t="s">
        <v>54</v>
      </c>
      <c r="D358" t="s">
        <v>45</v>
      </c>
      <c r="E358" t="s">
        <v>14</v>
      </c>
      <c r="F358" s="1">
        <v>0</v>
      </c>
    </row>
    <row r="359" spans="1:6" x14ac:dyDescent="0.25">
      <c r="A359" t="s">
        <v>23</v>
      </c>
      <c r="B359" t="s">
        <v>1</v>
      </c>
      <c r="C359" t="s">
        <v>54</v>
      </c>
      <c r="D359" t="s">
        <v>45</v>
      </c>
      <c r="E359" t="s">
        <v>15</v>
      </c>
      <c r="F359" s="1">
        <v>0</v>
      </c>
    </row>
    <row r="360" spans="1:6" x14ac:dyDescent="0.25">
      <c r="A360" t="s">
        <v>23</v>
      </c>
      <c r="B360" t="s">
        <v>1</v>
      </c>
      <c r="C360" t="s">
        <v>54</v>
      </c>
      <c r="D360" t="s">
        <v>45</v>
      </c>
      <c r="E360" t="s">
        <v>16</v>
      </c>
      <c r="F360" s="1">
        <v>0</v>
      </c>
    </row>
    <row r="361" spans="1:6" x14ac:dyDescent="0.25">
      <c r="A361" t="s">
        <v>23</v>
      </c>
      <c r="B361" t="s">
        <v>1</v>
      </c>
      <c r="C361" t="s">
        <v>54</v>
      </c>
      <c r="D361" t="s">
        <v>45</v>
      </c>
      <c r="E361" t="s">
        <v>17</v>
      </c>
      <c r="F361" s="1">
        <v>0</v>
      </c>
    </row>
    <row r="362" spans="1:6" x14ac:dyDescent="0.25">
      <c r="A362" t="s">
        <v>23</v>
      </c>
      <c r="B362" t="s">
        <v>1</v>
      </c>
      <c r="C362" t="s">
        <v>55</v>
      </c>
      <c r="D362" t="s">
        <v>42</v>
      </c>
      <c r="E362" t="s">
        <v>8</v>
      </c>
      <c r="F362" s="2">
        <v>-4979.1030000000001</v>
      </c>
    </row>
    <row r="363" spans="1:6" x14ac:dyDescent="0.25">
      <c r="A363" t="s">
        <v>23</v>
      </c>
      <c r="B363" t="s">
        <v>1</v>
      </c>
      <c r="C363" t="s">
        <v>55</v>
      </c>
      <c r="D363" t="s">
        <v>42</v>
      </c>
      <c r="E363" t="s">
        <v>9</v>
      </c>
      <c r="F363" s="2">
        <v>-29348.073</v>
      </c>
    </row>
    <row r="364" spans="1:6" x14ac:dyDescent="0.25">
      <c r="A364" t="s">
        <v>23</v>
      </c>
      <c r="B364" t="s">
        <v>1</v>
      </c>
      <c r="C364" t="s">
        <v>55</v>
      </c>
      <c r="D364" t="s">
        <v>42</v>
      </c>
      <c r="E364" t="s">
        <v>10</v>
      </c>
      <c r="F364" s="2">
        <v>-21614.306</v>
      </c>
    </row>
    <row r="365" spans="1:6" x14ac:dyDescent="0.25">
      <c r="A365" t="s">
        <v>23</v>
      </c>
      <c r="B365" t="s">
        <v>1</v>
      </c>
      <c r="C365" t="s">
        <v>55</v>
      </c>
      <c r="D365" t="s">
        <v>42</v>
      </c>
      <c r="E365" t="s">
        <v>11</v>
      </c>
      <c r="F365" s="2">
        <v>-42957.398999999998</v>
      </c>
    </row>
    <row r="366" spans="1:6" x14ac:dyDescent="0.25">
      <c r="A366" t="s">
        <v>23</v>
      </c>
      <c r="B366" t="s">
        <v>1</v>
      </c>
      <c r="C366" t="s">
        <v>55</v>
      </c>
      <c r="D366" t="s">
        <v>42</v>
      </c>
      <c r="E366" t="s">
        <v>12</v>
      </c>
      <c r="F366" s="2">
        <v>-11372.996999999999</v>
      </c>
    </row>
    <row r="367" spans="1:6" x14ac:dyDescent="0.25">
      <c r="A367" t="s">
        <v>23</v>
      </c>
      <c r="B367" t="s">
        <v>1</v>
      </c>
      <c r="C367" t="s">
        <v>55</v>
      </c>
      <c r="D367" t="s">
        <v>42</v>
      </c>
      <c r="E367" t="s">
        <v>13</v>
      </c>
      <c r="F367" s="2">
        <v>-58498.51</v>
      </c>
    </row>
    <row r="368" spans="1:6" x14ac:dyDescent="0.25">
      <c r="A368" t="s">
        <v>23</v>
      </c>
      <c r="B368" t="s">
        <v>1</v>
      </c>
      <c r="C368" t="s">
        <v>55</v>
      </c>
      <c r="D368" t="s">
        <v>42</v>
      </c>
      <c r="E368" t="s">
        <v>14</v>
      </c>
      <c r="F368" s="2">
        <v>-62187.616000000002</v>
      </c>
    </row>
    <row r="369" spans="1:6" x14ac:dyDescent="0.25">
      <c r="A369" t="s">
        <v>23</v>
      </c>
      <c r="B369" t="s">
        <v>1</v>
      </c>
      <c r="C369" t="s">
        <v>55</v>
      </c>
      <c r="D369" t="s">
        <v>42</v>
      </c>
      <c r="E369" t="s">
        <v>15</v>
      </c>
      <c r="F369" s="2">
        <v>-1241.633</v>
      </c>
    </row>
    <row r="370" spans="1:6" x14ac:dyDescent="0.25">
      <c r="A370" t="s">
        <v>23</v>
      </c>
      <c r="B370" t="s">
        <v>1</v>
      </c>
      <c r="C370" t="s">
        <v>55</v>
      </c>
      <c r="D370" t="s">
        <v>42</v>
      </c>
      <c r="E370" t="s">
        <v>16</v>
      </c>
      <c r="F370" s="2">
        <v>-1565.9760000000001</v>
      </c>
    </row>
    <row r="371" spans="1:6" x14ac:dyDescent="0.25">
      <c r="A371" t="s">
        <v>23</v>
      </c>
      <c r="B371" t="s">
        <v>1</v>
      </c>
      <c r="C371" t="s">
        <v>55</v>
      </c>
      <c r="D371" t="s">
        <v>42</v>
      </c>
      <c r="E371" t="s">
        <v>17</v>
      </c>
      <c r="F371" s="2">
        <v>-8800.3490000000002</v>
      </c>
    </row>
    <row r="372" spans="1:6" x14ac:dyDescent="0.25">
      <c r="A372" t="s">
        <v>23</v>
      </c>
      <c r="B372" t="s">
        <v>1</v>
      </c>
      <c r="C372" t="s">
        <v>55</v>
      </c>
      <c r="D372" t="s">
        <v>43</v>
      </c>
      <c r="E372" t="s">
        <v>8</v>
      </c>
      <c r="F372" s="1">
        <v>0</v>
      </c>
    </row>
    <row r="373" spans="1:6" x14ac:dyDescent="0.25">
      <c r="A373" t="s">
        <v>23</v>
      </c>
      <c r="B373" t="s">
        <v>1</v>
      </c>
      <c r="C373" t="s">
        <v>55</v>
      </c>
      <c r="D373" t="s">
        <v>43</v>
      </c>
      <c r="E373" t="s">
        <v>9</v>
      </c>
      <c r="F373" s="2">
        <v>-1825.691</v>
      </c>
    </row>
    <row r="374" spans="1:6" x14ac:dyDescent="0.25">
      <c r="A374" t="s">
        <v>23</v>
      </c>
      <c r="B374" t="s">
        <v>1</v>
      </c>
      <c r="C374" t="s">
        <v>55</v>
      </c>
      <c r="D374" t="s">
        <v>43</v>
      </c>
      <c r="E374" t="s">
        <v>10</v>
      </c>
      <c r="F374" s="2">
        <v>-476.17200000000003</v>
      </c>
    </row>
    <row r="375" spans="1:6" x14ac:dyDescent="0.25">
      <c r="A375" t="s">
        <v>23</v>
      </c>
      <c r="B375" t="s">
        <v>1</v>
      </c>
      <c r="C375" t="s">
        <v>55</v>
      </c>
      <c r="D375" t="s">
        <v>43</v>
      </c>
      <c r="E375" t="s">
        <v>11</v>
      </c>
      <c r="F375" s="2">
        <v>-4549.2719999999999</v>
      </c>
    </row>
    <row r="376" spans="1:6" x14ac:dyDescent="0.25">
      <c r="A376" t="s">
        <v>23</v>
      </c>
      <c r="B376" t="s">
        <v>1</v>
      </c>
      <c r="C376" t="s">
        <v>55</v>
      </c>
      <c r="D376" t="s">
        <v>43</v>
      </c>
      <c r="E376" t="s">
        <v>12</v>
      </c>
      <c r="F376" s="2">
        <v>-3225.1410000000001</v>
      </c>
    </row>
    <row r="377" spans="1:6" x14ac:dyDescent="0.25">
      <c r="A377" t="s">
        <v>23</v>
      </c>
      <c r="B377" t="s">
        <v>1</v>
      </c>
      <c r="C377" t="s">
        <v>55</v>
      </c>
      <c r="D377" t="s">
        <v>43</v>
      </c>
      <c r="E377" t="s">
        <v>13</v>
      </c>
      <c r="F377" s="2">
        <v>-1870.1110000000001</v>
      </c>
    </row>
    <row r="378" spans="1:6" x14ac:dyDescent="0.25">
      <c r="A378" t="s">
        <v>23</v>
      </c>
      <c r="B378" t="s">
        <v>1</v>
      </c>
      <c r="C378" t="s">
        <v>55</v>
      </c>
      <c r="D378" t="s">
        <v>43</v>
      </c>
      <c r="E378" t="s">
        <v>14</v>
      </c>
      <c r="F378" s="2">
        <v>-4494.683</v>
      </c>
    </row>
    <row r="379" spans="1:6" x14ac:dyDescent="0.25">
      <c r="A379" t="s">
        <v>23</v>
      </c>
      <c r="B379" t="s">
        <v>1</v>
      </c>
      <c r="C379" t="s">
        <v>55</v>
      </c>
      <c r="D379" t="s">
        <v>43</v>
      </c>
      <c r="E379" t="s">
        <v>15</v>
      </c>
      <c r="F379" s="1">
        <v>0</v>
      </c>
    </row>
    <row r="380" spans="1:6" x14ac:dyDescent="0.25">
      <c r="A380" t="s">
        <v>23</v>
      </c>
      <c r="B380" t="s">
        <v>1</v>
      </c>
      <c r="C380" t="s">
        <v>55</v>
      </c>
      <c r="D380" t="s">
        <v>43</v>
      </c>
      <c r="E380" t="s">
        <v>16</v>
      </c>
      <c r="F380" s="1">
        <v>0</v>
      </c>
    </row>
    <row r="381" spans="1:6" x14ac:dyDescent="0.25">
      <c r="A381" t="s">
        <v>23</v>
      </c>
      <c r="B381" t="s">
        <v>1</v>
      </c>
      <c r="C381" t="s">
        <v>55</v>
      </c>
      <c r="D381" t="s">
        <v>43</v>
      </c>
      <c r="E381" t="s">
        <v>17</v>
      </c>
      <c r="F381" s="1">
        <v>0</v>
      </c>
    </row>
    <row r="382" spans="1:6" x14ac:dyDescent="0.25">
      <c r="A382" t="s">
        <v>23</v>
      </c>
      <c r="B382" t="s">
        <v>1</v>
      </c>
      <c r="C382" t="s">
        <v>55</v>
      </c>
      <c r="D382" t="s">
        <v>44</v>
      </c>
      <c r="E382" t="s">
        <v>8</v>
      </c>
      <c r="F382" s="1">
        <v>0</v>
      </c>
    </row>
    <row r="383" spans="1:6" x14ac:dyDescent="0.25">
      <c r="A383" t="s">
        <v>23</v>
      </c>
      <c r="B383" t="s">
        <v>1</v>
      </c>
      <c r="C383" t="s">
        <v>55</v>
      </c>
      <c r="D383" t="s">
        <v>44</v>
      </c>
      <c r="E383" t="s">
        <v>9</v>
      </c>
      <c r="F383" s="1">
        <v>0</v>
      </c>
    </row>
    <row r="384" spans="1:6" x14ac:dyDescent="0.25">
      <c r="A384" t="s">
        <v>23</v>
      </c>
      <c r="B384" t="s">
        <v>1</v>
      </c>
      <c r="C384" t="s">
        <v>55</v>
      </c>
      <c r="D384" t="s">
        <v>44</v>
      </c>
      <c r="E384" t="s">
        <v>10</v>
      </c>
      <c r="F384" s="1">
        <v>0</v>
      </c>
    </row>
    <row r="385" spans="1:6" x14ac:dyDescent="0.25">
      <c r="A385" t="s">
        <v>23</v>
      </c>
      <c r="B385" t="s">
        <v>1</v>
      </c>
      <c r="C385" t="s">
        <v>55</v>
      </c>
      <c r="D385" t="s">
        <v>44</v>
      </c>
      <c r="E385" t="s">
        <v>11</v>
      </c>
      <c r="F385" s="1">
        <v>0</v>
      </c>
    </row>
    <row r="386" spans="1:6" x14ac:dyDescent="0.25">
      <c r="A386" t="s">
        <v>23</v>
      </c>
      <c r="B386" t="s">
        <v>1</v>
      </c>
      <c r="C386" t="s">
        <v>55</v>
      </c>
      <c r="D386" t="s">
        <v>44</v>
      </c>
      <c r="E386" t="s">
        <v>12</v>
      </c>
      <c r="F386" s="1">
        <v>0</v>
      </c>
    </row>
    <row r="387" spans="1:6" x14ac:dyDescent="0.25">
      <c r="A387" t="s">
        <v>23</v>
      </c>
      <c r="B387" t="s">
        <v>1</v>
      </c>
      <c r="C387" t="s">
        <v>55</v>
      </c>
      <c r="D387" t="s">
        <v>44</v>
      </c>
      <c r="E387" t="s">
        <v>13</v>
      </c>
      <c r="F387" s="1">
        <v>0</v>
      </c>
    </row>
    <row r="388" spans="1:6" x14ac:dyDescent="0.25">
      <c r="A388" t="s">
        <v>23</v>
      </c>
      <c r="B388" t="s">
        <v>1</v>
      </c>
      <c r="C388" t="s">
        <v>55</v>
      </c>
      <c r="D388" t="s">
        <v>44</v>
      </c>
      <c r="E388" t="s">
        <v>14</v>
      </c>
      <c r="F388" s="1">
        <v>0</v>
      </c>
    </row>
    <row r="389" spans="1:6" x14ac:dyDescent="0.25">
      <c r="A389" t="s">
        <v>23</v>
      </c>
      <c r="B389" t="s">
        <v>1</v>
      </c>
      <c r="C389" t="s">
        <v>55</v>
      </c>
      <c r="D389" t="s">
        <v>44</v>
      </c>
      <c r="E389" t="s">
        <v>15</v>
      </c>
      <c r="F389" s="1">
        <v>0</v>
      </c>
    </row>
    <row r="390" spans="1:6" x14ac:dyDescent="0.25">
      <c r="A390" t="s">
        <v>23</v>
      </c>
      <c r="B390" t="s">
        <v>1</v>
      </c>
      <c r="C390" t="s">
        <v>55</v>
      </c>
      <c r="D390" t="s">
        <v>44</v>
      </c>
      <c r="E390" t="s">
        <v>16</v>
      </c>
      <c r="F390" s="1">
        <v>0</v>
      </c>
    </row>
    <row r="391" spans="1:6" x14ac:dyDescent="0.25">
      <c r="A391" t="s">
        <v>23</v>
      </c>
      <c r="B391" t="s">
        <v>1</v>
      </c>
      <c r="C391" t="s">
        <v>55</v>
      </c>
      <c r="D391" t="s">
        <v>44</v>
      </c>
      <c r="E391" t="s">
        <v>17</v>
      </c>
      <c r="F391" s="1">
        <v>0</v>
      </c>
    </row>
    <row r="392" spans="1:6" x14ac:dyDescent="0.25">
      <c r="A392" t="s">
        <v>23</v>
      </c>
      <c r="B392" t="s">
        <v>1</v>
      </c>
      <c r="C392" t="s">
        <v>55</v>
      </c>
      <c r="D392" t="s">
        <v>45</v>
      </c>
      <c r="E392" t="s">
        <v>8</v>
      </c>
      <c r="F392" s="1">
        <v>0</v>
      </c>
    </row>
    <row r="393" spans="1:6" x14ac:dyDescent="0.25">
      <c r="A393" t="s">
        <v>23</v>
      </c>
      <c r="B393" t="s">
        <v>1</v>
      </c>
      <c r="C393" t="s">
        <v>55</v>
      </c>
      <c r="D393" t="s">
        <v>45</v>
      </c>
      <c r="E393" t="s">
        <v>9</v>
      </c>
      <c r="F393" s="1">
        <v>0</v>
      </c>
    </row>
    <row r="394" spans="1:6" x14ac:dyDescent="0.25">
      <c r="A394" t="s">
        <v>23</v>
      </c>
      <c r="B394" t="s">
        <v>1</v>
      </c>
      <c r="C394" t="s">
        <v>55</v>
      </c>
      <c r="D394" t="s">
        <v>45</v>
      </c>
      <c r="E394" t="s">
        <v>10</v>
      </c>
      <c r="F394" s="1">
        <v>0</v>
      </c>
    </row>
    <row r="395" spans="1:6" x14ac:dyDescent="0.25">
      <c r="A395" t="s">
        <v>23</v>
      </c>
      <c r="B395" t="s">
        <v>1</v>
      </c>
      <c r="C395" t="s">
        <v>55</v>
      </c>
      <c r="D395" t="s">
        <v>45</v>
      </c>
      <c r="E395" t="s">
        <v>11</v>
      </c>
      <c r="F395" s="1">
        <v>0</v>
      </c>
    </row>
    <row r="396" spans="1:6" x14ac:dyDescent="0.25">
      <c r="A396" t="s">
        <v>23</v>
      </c>
      <c r="B396" t="s">
        <v>1</v>
      </c>
      <c r="C396" t="s">
        <v>55</v>
      </c>
      <c r="D396" t="s">
        <v>45</v>
      </c>
      <c r="E396" t="s">
        <v>12</v>
      </c>
      <c r="F396" s="1">
        <v>0</v>
      </c>
    </row>
    <row r="397" spans="1:6" x14ac:dyDescent="0.25">
      <c r="A397" t="s">
        <v>23</v>
      </c>
      <c r="B397" t="s">
        <v>1</v>
      </c>
      <c r="C397" t="s">
        <v>55</v>
      </c>
      <c r="D397" t="s">
        <v>45</v>
      </c>
      <c r="E397" t="s">
        <v>13</v>
      </c>
      <c r="F397" s="1">
        <v>0</v>
      </c>
    </row>
    <row r="398" spans="1:6" x14ac:dyDescent="0.25">
      <c r="A398" t="s">
        <v>23</v>
      </c>
      <c r="B398" t="s">
        <v>1</v>
      </c>
      <c r="C398" t="s">
        <v>55</v>
      </c>
      <c r="D398" t="s">
        <v>45</v>
      </c>
      <c r="E398" t="s">
        <v>14</v>
      </c>
      <c r="F398" s="1">
        <v>0</v>
      </c>
    </row>
    <row r="399" spans="1:6" x14ac:dyDescent="0.25">
      <c r="A399" t="s">
        <v>23</v>
      </c>
      <c r="B399" t="s">
        <v>1</v>
      </c>
      <c r="C399" t="s">
        <v>55</v>
      </c>
      <c r="D399" t="s">
        <v>45</v>
      </c>
      <c r="E399" t="s">
        <v>15</v>
      </c>
      <c r="F399" s="1">
        <v>0</v>
      </c>
    </row>
    <row r="400" spans="1:6" x14ac:dyDescent="0.25">
      <c r="A400" t="s">
        <v>23</v>
      </c>
      <c r="B400" t="s">
        <v>1</v>
      </c>
      <c r="C400" t="s">
        <v>55</v>
      </c>
      <c r="D400" t="s">
        <v>45</v>
      </c>
      <c r="E400" t="s">
        <v>16</v>
      </c>
      <c r="F400" s="1">
        <v>0</v>
      </c>
    </row>
    <row r="401" spans="1:6" x14ac:dyDescent="0.25">
      <c r="A401" t="s">
        <v>23</v>
      </c>
      <c r="B401" t="s">
        <v>1</v>
      </c>
      <c r="C401" t="s">
        <v>55</v>
      </c>
      <c r="D401" t="s">
        <v>45</v>
      </c>
      <c r="E401" t="s">
        <v>17</v>
      </c>
      <c r="F401" s="1">
        <v>0</v>
      </c>
    </row>
    <row r="402" spans="1:6" x14ac:dyDescent="0.25">
      <c r="A402" t="s">
        <v>23</v>
      </c>
      <c r="B402" t="s">
        <v>1</v>
      </c>
      <c r="C402" t="s">
        <v>56</v>
      </c>
      <c r="D402" t="s">
        <v>42</v>
      </c>
      <c r="E402" t="s">
        <v>8</v>
      </c>
      <c r="F402" s="1">
        <v>0</v>
      </c>
    </row>
    <row r="403" spans="1:6" x14ac:dyDescent="0.25">
      <c r="A403" t="s">
        <v>23</v>
      </c>
      <c r="B403" t="s">
        <v>1</v>
      </c>
      <c r="C403" t="s">
        <v>56</v>
      </c>
      <c r="D403" t="s">
        <v>42</v>
      </c>
      <c r="E403" t="s">
        <v>9</v>
      </c>
      <c r="F403" s="2">
        <v>-182.88399999999999</v>
      </c>
    </row>
    <row r="404" spans="1:6" x14ac:dyDescent="0.25">
      <c r="A404" t="s">
        <v>23</v>
      </c>
      <c r="B404" t="s">
        <v>1</v>
      </c>
      <c r="C404" t="s">
        <v>56</v>
      </c>
      <c r="D404" t="s">
        <v>42</v>
      </c>
      <c r="E404" t="s">
        <v>10</v>
      </c>
      <c r="F404" s="1">
        <v>-160</v>
      </c>
    </row>
    <row r="405" spans="1:6" x14ac:dyDescent="0.25">
      <c r="A405" t="s">
        <v>23</v>
      </c>
      <c r="B405" t="s">
        <v>1</v>
      </c>
      <c r="C405" t="s">
        <v>56</v>
      </c>
      <c r="D405" t="s">
        <v>42</v>
      </c>
      <c r="E405" t="s">
        <v>11</v>
      </c>
      <c r="F405" s="2">
        <v>-596.66700000000003</v>
      </c>
    </row>
    <row r="406" spans="1:6" x14ac:dyDescent="0.25">
      <c r="A406" t="s">
        <v>23</v>
      </c>
      <c r="B406" t="s">
        <v>1</v>
      </c>
      <c r="C406" t="s">
        <v>56</v>
      </c>
      <c r="D406" t="s">
        <v>42</v>
      </c>
      <c r="E406" t="s">
        <v>12</v>
      </c>
      <c r="F406" s="1">
        <v>0</v>
      </c>
    </row>
    <row r="407" spans="1:6" x14ac:dyDescent="0.25">
      <c r="A407" t="s">
        <v>23</v>
      </c>
      <c r="B407" t="s">
        <v>1</v>
      </c>
      <c r="C407" t="s">
        <v>56</v>
      </c>
      <c r="D407" t="s">
        <v>42</v>
      </c>
      <c r="E407" t="s">
        <v>13</v>
      </c>
      <c r="F407" s="1">
        <v>0</v>
      </c>
    </row>
    <row r="408" spans="1:6" x14ac:dyDescent="0.25">
      <c r="A408" t="s">
        <v>23</v>
      </c>
      <c r="B408" t="s">
        <v>1</v>
      </c>
      <c r="C408" t="s">
        <v>56</v>
      </c>
      <c r="D408" t="s">
        <v>42</v>
      </c>
      <c r="E408" t="s">
        <v>14</v>
      </c>
      <c r="F408" s="2">
        <v>-53.332999999999998</v>
      </c>
    </row>
    <row r="409" spans="1:6" x14ac:dyDescent="0.25">
      <c r="A409" t="s">
        <v>23</v>
      </c>
      <c r="B409" t="s">
        <v>1</v>
      </c>
      <c r="C409" t="s">
        <v>56</v>
      </c>
      <c r="D409" t="s">
        <v>42</v>
      </c>
      <c r="E409" t="s">
        <v>15</v>
      </c>
      <c r="F409" s="1">
        <v>0</v>
      </c>
    </row>
    <row r="410" spans="1:6" x14ac:dyDescent="0.25">
      <c r="A410" t="s">
        <v>23</v>
      </c>
      <c r="B410" t="s">
        <v>1</v>
      </c>
      <c r="C410" t="s">
        <v>56</v>
      </c>
      <c r="D410" t="s">
        <v>42</v>
      </c>
      <c r="E410" t="s">
        <v>16</v>
      </c>
      <c r="F410" s="1">
        <v>0</v>
      </c>
    </row>
    <row r="411" spans="1:6" x14ac:dyDescent="0.25">
      <c r="A411" t="s">
        <v>23</v>
      </c>
      <c r="B411" t="s">
        <v>1</v>
      </c>
      <c r="C411" t="s">
        <v>56</v>
      </c>
      <c r="D411" t="s">
        <v>42</v>
      </c>
      <c r="E411" t="s">
        <v>17</v>
      </c>
      <c r="F411" s="1">
        <v>0</v>
      </c>
    </row>
    <row r="412" spans="1:6" x14ac:dyDescent="0.25">
      <c r="A412" t="s">
        <v>23</v>
      </c>
      <c r="B412" t="s">
        <v>1</v>
      </c>
      <c r="C412" t="s">
        <v>56</v>
      </c>
      <c r="D412" t="s">
        <v>43</v>
      </c>
      <c r="E412" t="s">
        <v>8</v>
      </c>
      <c r="F412" s="1">
        <v>0</v>
      </c>
    </row>
    <row r="413" spans="1:6" x14ac:dyDescent="0.25">
      <c r="A413" t="s">
        <v>23</v>
      </c>
      <c r="B413" t="s">
        <v>1</v>
      </c>
      <c r="C413" t="s">
        <v>56</v>
      </c>
      <c r="D413" t="s">
        <v>43</v>
      </c>
      <c r="E413" t="s">
        <v>9</v>
      </c>
      <c r="F413" s="1">
        <v>0</v>
      </c>
    </row>
    <row r="414" spans="1:6" x14ac:dyDescent="0.25">
      <c r="A414" t="s">
        <v>23</v>
      </c>
      <c r="B414" t="s">
        <v>1</v>
      </c>
      <c r="C414" t="s">
        <v>56</v>
      </c>
      <c r="D414" t="s">
        <v>43</v>
      </c>
      <c r="E414" t="s">
        <v>10</v>
      </c>
      <c r="F414" s="1">
        <v>0</v>
      </c>
    </row>
    <row r="415" spans="1:6" x14ac:dyDescent="0.25">
      <c r="A415" t="s">
        <v>23</v>
      </c>
      <c r="B415" t="s">
        <v>1</v>
      </c>
      <c r="C415" t="s">
        <v>56</v>
      </c>
      <c r="D415" t="s">
        <v>43</v>
      </c>
      <c r="E415" t="s">
        <v>11</v>
      </c>
      <c r="F415" s="1">
        <v>0</v>
      </c>
    </row>
    <row r="416" spans="1:6" x14ac:dyDescent="0.25">
      <c r="A416" t="s">
        <v>23</v>
      </c>
      <c r="B416" t="s">
        <v>1</v>
      </c>
      <c r="C416" t="s">
        <v>56</v>
      </c>
      <c r="D416" t="s">
        <v>43</v>
      </c>
      <c r="E416" t="s">
        <v>12</v>
      </c>
      <c r="F416" s="1">
        <v>0</v>
      </c>
    </row>
    <row r="417" spans="1:6" x14ac:dyDescent="0.25">
      <c r="A417" t="s">
        <v>23</v>
      </c>
      <c r="B417" t="s">
        <v>1</v>
      </c>
      <c r="C417" t="s">
        <v>56</v>
      </c>
      <c r="D417" t="s">
        <v>43</v>
      </c>
      <c r="E417" t="s">
        <v>13</v>
      </c>
      <c r="F417" s="1">
        <v>0</v>
      </c>
    </row>
    <row r="418" spans="1:6" x14ac:dyDescent="0.25">
      <c r="A418" t="s">
        <v>23</v>
      </c>
      <c r="B418" t="s">
        <v>1</v>
      </c>
      <c r="C418" t="s">
        <v>56</v>
      </c>
      <c r="D418" t="s">
        <v>43</v>
      </c>
      <c r="E418" t="s">
        <v>14</v>
      </c>
      <c r="F418" s="1">
        <v>0</v>
      </c>
    </row>
    <row r="419" spans="1:6" x14ac:dyDescent="0.25">
      <c r="A419" t="s">
        <v>23</v>
      </c>
      <c r="B419" t="s">
        <v>1</v>
      </c>
      <c r="C419" t="s">
        <v>56</v>
      </c>
      <c r="D419" t="s">
        <v>43</v>
      </c>
      <c r="E419" t="s">
        <v>15</v>
      </c>
      <c r="F419" s="1">
        <v>0</v>
      </c>
    </row>
    <row r="420" spans="1:6" x14ac:dyDescent="0.25">
      <c r="A420" t="s">
        <v>23</v>
      </c>
      <c r="B420" t="s">
        <v>1</v>
      </c>
      <c r="C420" t="s">
        <v>56</v>
      </c>
      <c r="D420" t="s">
        <v>43</v>
      </c>
      <c r="E420" t="s">
        <v>16</v>
      </c>
      <c r="F420" s="1">
        <v>0</v>
      </c>
    </row>
    <row r="421" spans="1:6" x14ac:dyDescent="0.25">
      <c r="A421" t="s">
        <v>23</v>
      </c>
      <c r="B421" t="s">
        <v>1</v>
      </c>
      <c r="C421" t="s">
        <v>56</v>
      </c>
      <c r="D421" t="s">
        <v>43</v>
      </c>
      <c r="E421" t="s">
        <v>17</v>
      </c>
      <c r="F421" s="1">
        <v>0</v>
      </c>
    </row>
    <row r="422" spans="1:6" x14ac:dyDescent="0.25">
      <c r="A422" t="s">
        <v>23</v>
      </c>
      <c r="B422" t="s">
        <v>1</v>
      </c>
      <c r="C422" t="s">
        <v>56</v>
      </c>
      <c r="D422" t="s">
        <v>44</v>
      </c>
      <c r="E422" t="s">
        <v>8</v>
      </c>
      <c r="F422" s="1">
        <v>0</v>
      </c>
    </row>
    <row r="423" spans="1:6" x14ac:dyDescent="0.25">
      <c r="A423" t="s">
        <v>23</v>
      </c>
      <c r="B423" t="s">
        <v>1</v>
      </c>
      <c r="C423" t="s">
        <v>56</v>
      </c>
      <c r="D423" t="s">
        <v>44</v>
      </c>
      <c r="E423" t="s">
        <v>9</v>
      </c>
      <c r="F423" s="2">
        <v>22.884</v>
      </c>
    </row>
    <row r="424" spans="1:6" x14ac:dyDescent="0.25">
      <c r="A424" t="s">
        <v>23</v>
      </c>
      <c r="B424" t="s">
        <v>1</v>
      </c>
      <c r="C424" t="s">
        <v>56</v>
      </c>
      <c r="D424" t="s">
        <v>44</v>
      </c>
      <c r="E424" t="s">
        <v>10</v>
      </c>
      <c r="F424" s="1">
        <v>0</v>
      </c>
    </row>
    <row r="425" spans="1:6" x14ac:dyDescent="0.25">
      <c r="A425" t="s">
        <v>23</v>
      </c>
      <c r="B425" t="s">
        <v>1</v>
      </c>
      <c r="C425" t="s">
        <v>56</v>
      </c>
      <c r="D425" t="s">
        <v>44</v>
      </c>
      <c r="E425" t="s">
        <v>11</v>
      </c>
      <c r="F425" s="1">
        <v>0</v>
      </c>
    </row>
    <row r="426" spans="1:6" x14ac:dyDescent="0.25">
      <c r="A426" t="s">
        <v>23</v>
      </c>
      <c r="B426" t="s">
        <v>1</v>
      </c>
      <c r="C426" t="s">
        <v>56</v>
      </c>
      <c r="D426" t="s">
        <v>44</v>
      </c>
      <c r="E426" t="s">
        <v>12</v>
      </c>
      <c r="F426" s="1">
        <v>0</v>
      </c>
    </row>
    <row r="427" spans="1:6" x14ac:dyDescent="0.25">
      <c r="A427" t="s">
        <v>23</v>
      </c>
      <c r="B427" t="s">
        <v>1</v>
      </c>
      <c r="C427" t="s">
        <v>56</v>
      </c>
      <c r="D427" t="s">
        <v>44</v>
      </c>
      <c r="E427" t="s">
        <v>13</v>
      </c>
      <c r="F427" s="1">
        <v>0</v>
      </c>
    </row>
    <row r="428" spans="1:6" x14ac:dyDescent="0.25">
      <c r="A428" t="s">
        <v>23</v>
      </c>
      <c r="B428" t="s">
        <v>1</v>
      </c>
      <c r="C428" t="s">
        <v>56</v>
      </c>
      <c r="D428" t="s">
        <v>44</v>
      </c>
      <c r="E428" t="s">
        <v>14</v>
      </c>
      <c r="F428" s="1">
        <v>0</v>
      </c>
    </row>
    <row r="429" spans="1:6" x14ac:dyDescent="0.25">
      <c r="A429" t="s">
        <v>23</v>
      </c>
      <c r="B429" t="s">
        <v>1</v>
      </c>
      <c r="C429" t="s">
        <v>56</v>
      </c>
      <c r="D429" t="s">
        <v>44</v>
      </c>
      <c r="E429" t="s">
        <v>15</v>
      </c>
      <c r="F429" s="1">
        <v>0</v>
      </c>
    </row>
    <row r="430" spans="1:6" x14ac:dyDescent="0.25">
      <c r="A430" t="s">
        <v>23</v>
      </c>
      <c r="B430" t="s">
        <v>1</v>
      </c>
      <c r="C430" t="s">
        <v>56</v>
      </c>
      <c r="D430" t="s">
        <v>44</v>
      </c>
      <c r="E430" t="s">
        <v>16</v>
      </c>
      <c r="F430" s="1">
        <v>0</v>
      </c>
    </row>
    <row r="431" spans="1:6" x14ac:dyDescent="0.25">
      <c r="A431" t="s">
        <v>23</v>
      </c>
      <c r="B431" t="s">
        <v>1</v>
      </c>
      <c r="C431" t="s">
        <v>56</v>
      </c>
      <c r="D431" t="s">
        <v>44</v>
      </c>
      <c r="E431" t="s">
        <v>17</v>
      </c>
      <c r="F431" s="1">
        <v>0</v>
      </c>
    </row>
    <row r="432" spans="1:6" x14ac:dyDescent="0.25">
      <c r="A432" t="s">
        <v>23</v>
      </c>
      <c r="B432" t="s">
        <v>1</v>
      </c>
      <c r="C432" t="s">
        <v>56</v>
      </c>
      <c r="D432" t="s">
        <v>45</v>
      </c>
      <c r="E432" t="s">
        <v>8</v>
      </c>
      <c r="F432" s="1">
        <v>0</v>
      </c>
    </row>
    <row r="433" spans="1:6" x14ac:dyDescent="0.25">
      <c r="A433" t="s">
        <v>23</v>
      </c>
      <c r="B433" t="s">
        <v>1</v>
      </c>
      <c r="C433" t="s">
        <v>56</v>
      </c>
      <c r="D433" t="s">
        <v>45</v>
      </c>
      <c r="E433" t="s">
        <v>9</v>
      </c>
      <c r="F433" s="1">
        <v>0</v>
      </c>
    </row>
    <row r="434" spans="1:6" x14ac:dyDescent="0.25">
      <c r="A434" t="s">
        <v>23</v>
      </c>
      <c r="B434" t="s">
        <v>1</v>
      </c>
      <c r="C434" t="s">
        <v>56</v>
      </c>
      <c r="D434" t="s">
        <v>45</v>
      </c>
      <c r="E434" t="s">
        <v>10</v>
      </c>
      <c r="F434" s="1">
        <v>0</v>
      </c>
    </row>
    <row r="435" spans="1:6" x14ac:dyDescent="0.25">
      <c r="A435" t="s">
        <v>23</v>
      </c>
      <c r="B435" t="s">
        <v>1</v>
      </c>
      <c r="C435" t="s">
        <v>56</v>
      </c>
      <c r="D435" t="s">
        <v>45</v>
      </c>
      <c r="E435" t="s">
        <v>11</v>
      </c>
      <c r="F435" s="1">
        <v>0</v>
      </c>
    </row>
    <row r="436" spans="1:6" x14ac:dyDescent="0.25">
      <c r="A436" t="s">
        <v>23</v>
      </c>
      <c r="B436" t="s">
        <v>1</v>
      </c>
      <c r="C436" t="s">
        <v>56</v>
      </c>
      <c r="D436" t="s">
        <v>45</v>
      </c>
      <c r="E436" t="s">
        <v>12</v>
      </c>
      <c r="F436" s="1">
        <v>0</v>
      </c>
    </row>
    <row r="437" spans="1:6" x14ac:dyDescent="0.25">
      <c r="A437" t="s">
        <v>23</v>
      </c>
      <c r="B437" t="s">
        <v>1</v>
      </c>
      <c r="C437" t="s">
        <v>56</v>
      </c>
      <c r="D437" t="s">
        <v>45</v>
      </c>
      <c r="E437" t="s">
        <v>13</v>
      </c>
      <c r="F437" s="1">
        <v>0</v>
      </c>
    </row>
    <row r="438" spans="1:6" x14ac:dyDescent="0.25">
      <c r="A438" t="s">
        <v>23</v>
      </c>
      <c r="B438" t="s">
        <v>1</v>
      </c>
      <c r="C438" t="s">
        <v>56</v>
      </c>
      <c r="D438" t="s">
        <v>45</v>
      </c>
      <c r="E438" t="s">
        <v>14</v>
      </c>
      <c r="F438" s="1">
        <v>0</v>
      </c>
    </row>
    <row r="439" spans="1:6" x14ac:dyDescent="0.25">
      <c r="A439" t="s">
        <v>23</v>
      </c>
      <c r="B439" t="s">
        <v>1</v>
      </c>
      <c r="C439" t="s">
        <v>56</v>
      </c>
      <c r="D439" t="s">
        <v>45</v>
      </c>
      <c r="E439" t="s">
        <v>15</v>
      </c>
      <c r="F439" s="1">
        <v>0</v>
      </c>
    </row>
    <row r="440" spans="1:6" x14ac:dyDescent="0.25">
      <c r="A440" t="s">
        <v>23</v>
      </c>
      <c r="B440" t="s">
        <v>1</v>
      </c>
      <c r="C440" t="s">
        <v>56</v>
      </c>
      <c r="D440" t="s">
        <v>45</v>
      </c>
      <c r="E440" t="s">
        <v>16</v>
      </c>
      <c r="F440" s="1">
        <v>0</v>
      </c>
    </row>
    <row r="441" spans="1:6" x14ac:dyDescent="0.25">
      <c r="A441" t="s">
        <v>23</v>
      </c>
      <c r="B441" t="s">
        <v>1</v>
      </c>
      <c r="C441" t="s">
        <v>56</v>
      </c>
      <c r="D441" t="s">
        <v>45</v>
      </c>
      <c r="E441" t="s">
        <v>17</v>
      </c>
      <c r="F441" s="1">
        <v>0</v>
      </c>
    </row>
    <row r="442" spans="1:6" x14ac:dyDescent="0.25">
      <c r="A442" t="s">
        <v>23</v>
      </c>
      <c r="B442" t="s">
        <v>1</v>
      </c>
      <c r="C442" t="s">
        <v>57</v>
      </c>
      <c r="D442" t="s">
        <v>42</v>
      </c>
      <c r="E442" t="s">
        <v>8</v>
      </c>
      <c r="F442" s="2">
        <v>1120.498</v>
      </c>
    </row>
    <row r="443" spans="1:6" x14ac:dyDescent="0.25">
      <c r="A443" t="s">
        <v>23</v>
      </c>
      <c r="B443" t="s">
        <v>1</v>
      </c>
      <c r="C443" t="s">
        <v>57</v>
      </c>
      <c r="D443" t="s">
        <v>42</v>
      </c>
      <c r="E443" t="s">
        <v>9</v>
      </c>
      <c r="F443" s="2">
        <v>-2623.0279999999998</v>
      </c>
    </row>
    <row r="444" spans="1:6" x14ac:dyDescent="0.25">
      <c r="A444" t="s">
        <v>23</v>
      </c>
      <c r="B444" t="s">
        <v>1</v>
      </c>
      <c r="C444" t="s">
        <v>57</v>
      </c>
      <c r="D444" t="s">
        <v>42</v>
      </c>
      <c r="E444" t="s">
        <v>10</v>
      </c>
      <c r="F444" s="2">
        <v>-1252.162</v>
      </c>
    </row>
    <row r="445" spans="1:6" x14ac:dyDescent="0.25">
      <c r="A445" t="s">
        <v>23</v>
      </c>
      <c r="B445" t="s">
        <v>1</v>
      </c>
      <c r="C445" t="s">
        <v>57</v>
      </c>
      <c r="D445" t="s">
        <v>42</v>
      </c>
      <c r="E445" t="s">
        <v>11</v>
      </c>
      <c r="F445" s="2">
        <v>-3036.527</v>
      </c>
    </row>
    <row r="446" spans="1:6" x14ac:dyDescent="0.25">
      <c r="A446" t="s">
        <v>23</v>
      </c>
      <c r="B446" t="s">
        <v>1</v>
      </c>
      <c r="C446" t="s">
        <v>57</v>
      </c>
      <c r="D446" t="s">
        <v>42</v>
      </c>
      <c r="E446" t="s">
        <v>12</v>
      </c>
      <c r="F446" s="2">
        <v>-370.99400000000003</v>
      </c>
    </row>
    <row r="447" spans="1:6" x14ac:dyDescent="0.25">
      <c r="A447" t="s">
        <v>23</v>
      </c>
      <c r="B447" t="s">
        <v>1</v>
      </c>
      <c r="C447" t="s">
        <v>57</v>
      </c>
      <c r="D447" t="s">
        <v>42</v>
      </c>
      <c r="E447" t="s">
        <v>13</v>
      </c>
      <c r="F447" s="2">
        <v>-2824.145</v>
      </c>
    </row>
    <row r="448" spans="1:6" x14ac:dyDescent="0.25">
      <c r="A448" t="s">
        <v>23</v>
      </c>
      <c r="B448" t="s">
        <v>1</v>
      </c>
      <c r="C448" t="s">
        <v>57</v>
      </c>
      <c r="D448" t="s">
        <v>42</v>
      </c>
      <c r="E448" t="s">
        <v>14</v>
      </c>
      <c r="F448" s="2">
        <v>-2750.3270000000002</v>
      </c>
    </row>
    <row r="449" spans="1:6" x14ac:dyDescent="0.25">
      <c r="A449" t="s">
        <v>23</v>
      </c>
      <c r="B449" t="s">
        <v>1</v>
      </c>
      <c r="C449" t="s">
        <v>57</v>
      </c>
      <c r="D449" t="s">
        <v>42</v>
      </c>
      <c r="E449" t="s">
        <v>15</v>
      </c>
      <c r="F449" s="2">
        <v>-25.965</v>
      </c>
    </row>
    <row r="450" spans="1:6" x14ac:dyDescent="0.25">
      <c r="A450" t="s">
        <v>23</v>
      </c>
      <c r="B450" t="s">
        <v>1</v>
      </c>
      <c r="C450" t="s">
        <v>57</v>
      </c>
      <c r="D450" t="s">
        <v>42</v>
      </c>
      <c r="E450" t="s">
        <v>16</v>
      </c>
      <c r="F450" s="2">
        <v>-5794.558</v>
      </c>
    </row>
    <row r="451" spans="1:6" x14ac:dyDescent="0.25">
      <c r="A451" t="s">
        <v>23</v>
      </c>
      <c r="B451" t="s">
        <v>1</v>
      </c>
      <c r="C451" t="s">
        <v>57</v>
      </c>
      <c r="D451" t="s">
        <v>42</v>
      </c>
      <c r="E451" t="s">
        <v>17</v>
      </c>
      <c r="F451" s="2">
        <v>-4339.3639999999996</v>
      </c>
    </row>
    <row r="452" spans="1:6" x14ac:dyDescent="0.25">
      <c r="A452" t="s">
        <v>23</v>
      </c>
      <c r="B452" t="s">
        <v>1</v>
      </c>
      <c r="C452" t="s">
        <v>57</v>
      </c>
      <c r="D452" t="s">
        <v>43</v>
      </c>
      <c r="E452" t="s">
        <v>8</v>
      </c>
      <c r="F452" s="1">
        <v>30</v>
      </c>
    </row>
    <row r="453" spans="1:6" x14ac:dyDescent="0.25">
      <c r="A453" t="s">
        <v>23</v>
      </c>
      <c r="B453" t="s">
        <v>1</v>
      </c>
      <c r="C453" t="s">
        <v>57</v>
      </c>
      <c r="D453" t="s">
        <v>43</v>
      </c>
      <c r="E453" t="s">
        <v>9</v>
      </c>
      <c r="F453" s="2">
        <v>-73.923000000000002</v>
      </c>
    </row>
    <row r="454" spans="1:6" x14ac:dyDescent="0.25">
      <c r="A454" t="s">
        <v>23</v>
      </c>
      <c r="B454" t="s">
        <v>1</v>
      </c>
      <c r="C454" t="s">
        <v>57</v>
      </c>
      <c r="D454" t="s">
        <v>43</v>
      </c>
      <c r="E454" t="s">
        <v>10</v>
      </c>
      <c r="F454" s="2">
        <v>-54.101999999999997</v>
      </c>
    </row>
    <row r="455" spans="1:6" x14ac:dyDescent="0.25">
      <c r="A455" t="s">
        <v>23</v>
      </c>
      <c r="B455" t="s">
        <v>1</v>
      </c>
      <c r="C455" t="s">
        <v>57</v>
      </c>
      <c r="D455" t="s">
        <v>43</v>
      </c>
      <c r="E455" t="s">
        <v>11</v>
      </c>
      <c r="F455" s="1">
        <v>0</v>
      </c>
    </row>
    <row r="456" spans="1:6" x14ac:dyDescent="0.25">
      <c r="A456" t="s">
        <v>23</v>
      </c>
      <c r="B456" t="s">
        <v>1</v>
      </c>
      <c r="C456" t="s">
        <v>57</v>
      </c>
      <c r="D456" t="s">
        <v>43</v>
      </c>
      <c r="E456" t="s">
        <v>12</v>
      </c>
      <c r="F456" s="2">
        <v>2.2669999999999999</v>
      </c>
    </row>
    <row r="457" spans="1:6" x14ac:dyDescent="0.25">
      <c r="A457" t="s">
        <v>23</v>
      </c>
      <c r="B457" t="s">
        <v>1</v>
      </c>
      <c r="C457" t="s">
        <v>57</v>
      </c>
      <c r="D457" t="s">
        <v>43</v>
      </c>
      <c r="E457" t="s">
        <v>13</v>
      </c>
      <c r="F457" s="2">
        <v>15.725</v>
      </c>
    </row>
    <row r="458" spans="1:6" x14ac:dyDescent="0.25">
      <c r="A458" t="s">
        <v>23</v>
      </c>
      <c r="B458" t="s">
        <v>1</v>
      </c>
      <c r="C458" t="s">
        <v>57</v>
      </c>
      <c r="D458" t="s">
        <v>43</v>
      </c>
      <c r="E458" t="s">
        <v>14</v>
      </c>
      <c r="F458" s="2">
        <v>35.043999999999997</v>
      </c>
    </row>
    <row r="459" spans="1:6" x14ac:dyDescent="0.25">
      <c r="A459" t="s">
        <v>23</v>
      </c>
      <c r="B459" t="s">
        <v>1</v>
      </c>
      <c r="C459" t="s">
        <v>57</v>
      </c>
      <c r="D459" t="s">
        <v>43</v>
      </c>
      <c r="E459" t="s">
        <v>15</v>
      </c>
      <c r="F459" s="1">
        <v>0</v>
      </c>
    </row>
    <row r="460" spans="1:6" x14ac:dyDescent="0.25">
      <c r="A460" t="s">
        <v>23</v>
      </c>
      <c r="B460" t="s">
        <v>1</v>
      </c>
      <c r="C460" t="s">
        <v>57</v>
      </c>
      <c r="D460" t="s">
        <v>43</v>
      </c>
      <c r="E460" t="s">
        <v>16</v>
      </c>
      <c r="F460" s="2">
        <v>-19.7</v>
      </c>
    </row>
    <row r="461" spans="1:6" x14ac:dyDescent="0.25">
      <c r="A461" t="s">
        <v>23</v>
      </c>
      <c r="B461" t="s">
        <v>1</v>
      </c>
      <c r="C461" t="s">
        <v>57</v>
      </c>
      <c r="D461" t="s">
        <v>43</v>
      </c>
      <c r="E461" t="s">
        <v>17</v>
      </c>
      <c r="F461" s="2">
        <v>420.37099999999998</v>
      </c>
    </row>
    <row r="462" spans="1:6" x14ac:dyDescent="0.25">
      <c r="A462" t="s">
        <v>23</v>
      </c>
      <c r="B462" t="s">
        <v>1</v>
      </c>
      <c r="C462" t="s">
        <v>57</v>
      </c>
      <c r="D462" t="s">
        <v>44</v>
      </c>
      <c r="E462" t="s">
        <v>8</v>
      </c>
      <c r="F462" s="1">
        <v>0</v>
      </c>
    </row>
    <row r="463" spans="1:6" x14ac:dyDescent="0.25">
      <c r="A463" t="s">
        <v>23</v>
      </c>
      <c r="B463" t="s">
        <v>1</v>
      </c>
      <c r="C463" t="s">
        <v>57</v>
      </c>
      <c r="D463" t="s">
        <v>44</v>
      </c>
      <c r="E463" t="s">
        <v>9</v>
      </c>
      <c r="F463" s="2">
        <v>-22.884</v>
      </c>
    </row>
    <row r="464" spans="1:6" x14ac:dyDescent="0.25">
      <c r="A464" t="s">
        <v>23</v>
      </c>
      <c r="B464" t="s">
        <v>1</v>
      </c>
      <c r="C464" t="s">
        <v>57</v>
      </c>
      <c r="D464" t="s">
        <v>44</v>
      </c>
      <c r="E464" t="s">
        <v>10</v>
      </c>
      <c r="F464" s="1">
        <v>0</v>
      </c>
    </row>
    <row r="465" spans="1:6" x14ac:dyDescent="0.25">
      <c r="A465" t="s">
        <v>23</v>
      </c>
      <c r="B465" t="s">
        <v>1</v>
      </c>
      <c r="C465" t="s">
        <v>57</v>
      </c>
      <c r="D465" t="s">
        <v>44</v>
      </c>
      <c r="E465" t="s">
        <v>11</v>
      </c>
      <c r="F465" s="1">
        <v>0</v>
      </c>
    </row>
    <row r="466" spans="1:6" x14ac:dyDescent="0.25">
      <c r="A466" t="s">
        <v>23</v>
      </c>
      <c r="B466" t="s">
        <v>1</v>
      </c>
      <c r="C466" t="s">
        <v>57</v>
      </c>
      <c r="D466" t="s">
        <v>44</v>
      </c>
      <c r="E466" t="s">
        <v>12</v>
      </c>
      <c r="F466" s="1">
        <v>-25</v>
      </c>
    </row>
    <row r="467" spans="1:6" x14ac:dyDescent="0.25">
      <c r="A467" t="s">
        <v>23</v>
      </c>
      <c r="B467" t="s">
        <v>1</v>
      </c>
      <c r="C467" t="s">
        <v>57</v>
      </c>
      <c r="D467" t="s">
        <v>44</v>
      </c>
      <c r="E467" t="s">
        <v>13</v>
      </c>
      <c r="F467" s="2">
        <v>-4.2610000000000001</v>
      </c>
    </row>
    <row r="468" spans="1:6" x14ac:dyDescent="0.25">
      <c r="A468" t="s">
        <v>23</v>
      </c>
      <c r="B468" t="s">
        <v>1</v>
      </c>
      <c r="C468" t="s">
        <v>57</v>
      </c>
      <c r="D468" t="s">
        <v>44</v>
      </c>
      <c r="E468" t="s">
        <v>14</v>
      </c>
      <c r="F468" s="1">
        <v>0</v>
      </c>
    </row>
    <row r="469" spans="1:6" x14ac:dyDescent="0.25">
      <c r="A469" t="s">
        <v>23</v>
      </c>
      <c r="B469" t="s">
        <v>1</v>
      </c>
      <c r="C469" t="s">
        <v>57</v>
      </c>
      <c r="D469" t="s">
        <v>44</v>
      </c>
      <c r="E469" t="s">
        <v>15</v>
      </c>
      <c r="F469" s="1">
        <v>0</v>
      </c>
    </row>
    <row r="470" spans="1:6" x14ac:dyDescent="0.25">
      <c r="A470" t="s">
        <v>23</v>
      </c>
      <c r="B470" t="s">
        <v>1</v>
      </c>
      <c r="C470" t="s">
        <v>57</v>
      </c>
      <c r="D470" t="s">
        <v>44</v>
      </c>
      <c r="E470" t="s">
        <v>16</v>
      </c>
      <c r="F470" s="2">
        <v>-1.6</v>
      </c>
    </row>
    <row r="471" spans="1:6" x14ac:dyDescent="0.25">
      <c r="A471" t="s">
        <v>23</v>
      </c>
      <c r="B471" t="s">
        <v>1</v>
      </c>
      <c r="C471" t="s">
        <v>57</v>
      </c>
      <c r="D471" t="s">
        <v>44</v>
      </c>
      <c r="E471" t="s">
        <v>17</v>
      </c>
      <c r="F471" s="1">
        <v>0</v>
      </c>
    </row>
    <row r="472" spans="1:6" x14ac:dyDescent="0.25">
      <c r="A472" t="s">
        <v>23</v>
      </c>
      <c r="B472" t="s">
        <v>1</v>
      </c>
      <c r="C472" t="s">
        <v>57</v>
      </c>
      <c r="D472" t="s">
        <v>45</v>
      </c>
      <c r="E472" t="s">
        <v>8</v>
      </c>
      <c r="F472" s="1">
        <v>0</v>
      </c>
    </row>
    <row r="473" spans="1:6" x14ac:dyDescent="0.25">
      <c r="A473" t="s">
        <v>23</v>
      </c>
      <c r="B473" t="s">
        <v>1</v>
      </c>
      <c r="C473" t="s">
        <v>57</v>
      </c>
      <c r="D473" t="s">
        <v>45</v>
      </c>
      <c r="E473" t="s">
        <v>9</v>
      </c>
      <c r="F473" s="1">
        <v>0</v>
      </c>
    </row>
    <row r="474" spans="1:6" x14ac:dyDescent="0.25">
      <c r="A474" t="s">
        <v>23</v>
      </c>
      <c r="B474" t="s">
        <v>1</v>
      </c>
      <c r="C474" t="s">
        <v>57</v>
      </c>
      <c r="D474" t="s">
        <v>45</v>
      </c>
      <c r="E474" t="s">
        <v>10</v>
      </c>
      <c r="F474" s="1">
        <v>0</v>
      </c>
    </row>
    <row r="475" spans="1:6" x14ac:dyDescent="0.25">
      <c r="A475" t="s">
        <v>23</v>
      </c>
      <c r="B475" t="s">
        <v>1</v>
      </c>
      <c r="C475" t="s">
        <v>57</v>
      </c>
      <c r="D475" t="s">
        <v>45</v>
      </c>
      <c r="E475" t="s">
        <v>11</v>
      </c>
      <c r="F475" s="1">
        <v>0</v>
      </c>
    </row>
    <row r="476" spans="1:6" x14ac:dyDescent="0.25">
      <c r="A476" t="s">
        <v>23</v>
      </c>
      <c r="B476" t="s">
        <v>1</v>
      </c>
      <c r="C476" t="s">
        <v>57</v>
      </c>
      <c r="D476" t="s">
        <v>45</v>
      </c>
      <c r="E476" t="s">
        <v>12</v>
      </c>
      <c r="F476" s="1">
        <v>0</v>
      </c>
    </row>
    <row r="477" spans="1:6" x14ac:dyDescent="0.25">
      <c r="A477" t="s">
        <v>23</v>
      </c>
      <c r="B477" t="s">
        <v>1</v>
      </c>
      <c r="C477" t="s">
        <v>57</v>
      </c>
      <c r="D477" t="s">
        <v>45</v>
      </c>
      <c r="E477" t="s">
        <v>13</v>
      </c>
      <c r="F477" s="1">
        <v>0</v>
      </c>
    </row>
    <row r="478" spans="1:6" x14ac:dyDescent="0.25">
      <c r="A478" t="s">
        <v>23</v>
      </c>
      <c r="B478" t="s">
        <v>1</v>
      </c>
      <c r="C478" t="s">
        <v>57</v>
      </c>
      <c r="D478" t="s">
        <v>45</v>
      </c>
      <c r="E478" t="s">
        <v>14</v>
      </c>
      <c r="F478" s="1">
        <v>0</v>
      </c>
    </row>
    <row r="479" spans="1:6" x14ac:dyDescent="0.25">
      <c r="A479" t="s">
        <v>23</v>
      </c>
      <c r="B479" t="s">
        <v>1</v>
      </c>
      <c r="C479" t="s">
        <v>57</v>
      </c>
      <c r="D479" t="s">
        <v>45</v>
      </c>
      <c r="E479" t="s">
        <v>15</v>
      </c>
      <c r="F479" s="1">
        <v>0</v>
      </c>
    </row>
    <row r="480" spans="1:6" x14ac:dyDescent="0.25">
      <c r="A480" t="s">
        <v>23</v>
      </c>
      <c r="B480" t="s">
        <v>1</v>
      </c>
      <c r="C480" t="s">
        <v>57</v>
      </c>
      <c r="D480" t="s">
        <v>45</v>
      </c>
      <c r="E480" t="s">
        <v>16</v>
      </c>
      <c r="F480" s="1">
        <v>0</v>
      </c>
    </row>
    <row r="481" spans="1:6" x14ac:dyDescent="0.25">
      <c r="A481" t="s">
        <v>23</v>
      </c>
      <c r="B481" t="s">
        <v>1</v>
      </c>
      <c r="C481" t="s">
        <v>57</v>
      </c>
      <c r="D481" t="s">
        <v>45</v>
      </c>
      <c r="E481" t="s">
        <v>17</v>
      </c>
      <c r="F481" s="1">
        <v>0</v>
      </c>
    </row>
    <row r="482" spans="1:6" x14ac:dyDescent="0.25">
      <c r="A482" t="s">
        <v>24</v>
      </c>
      <c r="B482" t="s">
        <v>1</v>
      </c>
      <c r="C482" t="s">
        <v>54</v>
      </c>
      <c r="D482" t="s">
        <v>42</v>
      </c>
      <c r="E482" t="s">
        <v>8</v>
      </c>
      <c r="F482" s="2">
        <v>-134210.236</v>
      </c>
    </row>
    <row r="483" spans="1:6" x14ac:dyDescent="0.25">
      <c r="A483" t="s">
        <v>24</v>
      </c>
      <c r="B483" t="s">
        <v>1</v>
      </c>
      <c r="C483" t="s">
        <v>54</v>
      </c>
      <c r="D483" t="s">
        <v>42</v>
      </c>
      <c r="E483" t="s">
        <v>9</v>
      </c>
      <c r="F483" s="2">
        <v>-61965.252</v>
      </c>
    </row>
    <row r="484" spans="1:6" x14ac:dyDescent="0.25">
      <c r="A484" t="s">
        <v>24</v>
      </c>
      <c r="B484" t="s">
        <v>1</v>
      </c>
      <c r="C484" t="s">
        <v>54</v>
      </c>
      <c r="D484" t="s">
        <v>42</v>
      </c>
      <c r="E484" t="s">
        <v>10</v>
      </c>
      <c r="F484" s="2">
        <v>-41536.874000000003</v>
      </c>
    </row>
    <row r="485" spans="1:6" x14ac:dyDescent="0.25">
      <c r="A485" t="s">
        <v>24</v>
      </c>
      <c r="B485" t="s">
        <v>1</v>
      </c>
      <c r="C485" t="s">
        <v>54</v>
      </c>
      <c r="D485" t="s">
        <v>42</v>
      </c>
      <c r="E485" t="s">
        <v>11</v>
      </c>
      <c r="F485" s="2">
        <v>-76203.191000000006</v>
      </c>
    </row>
    <row r="486" spans="1:6" x14ac:dyDescent="0.25">
      <c r="A486" t="s">
        <v>24</v>
      </c>
      <c r="B486" t="s">
        <v>1</v>
      </c>
      <c r="C486" t="s">
        <v>54</v>
      </c>
      <c r="D486" t="s">
        <v>42</v>
      </c>
      <c r="E486" t="s">
        <v>12</v>
      </c>
      <c r="F486" s="2">
        <v>-38371.014000000003</v>
      </c>
    </row>
    <row r="487" spans="1:6" x14ac:dyDescent="0.25">
      <c r="A487" t="s">
        <v>24</v>
      </c>
      <c r="B487" t="s">
        <v>1</v>
      </c>
      <c r="C487" t="s">
        <v>54</v>
      </c>
      <c r="D487" t="s">
        <v>42</v>
      </c>
      <c r="E487" t="s">
        <v>13</v>
      </c>
      <c r="F487" s="2">
        <v>-37333.370999999999</v>
      </c>
    </row>
    <row r="488" spans="1:6" x14ac:dyDescent="0.25">
      <c r="A488" t="s">
        <v>24</v>
      </c>
      <c r="B488" t="s">
        <v>1</v>
      </c>
      <c r="C488" t="s">
        <v>54</v>
      </c>
      <c r="D488" t="s">
        <v>42</v>
      </c>
      <c r="E488" t="s">
        <v>14</v>
      </c>
      <c r="F488" s="2">
        <v>-66847.088000000003</v>
      </c>
    </row>
    <row r="489" spans="1:6" x14ac:dyDescent="0.25">
      <c r="A489" t="s">
        <v>24</v>
      </c>
      <c r="B489" t="s">
        <v>1</v>
      </c>
      <c r="C489" t="s">
        <v>54</v>
      </c>
      <c r="D489" t="s">
        <v>42</v>
      </c>
      <c r="E489" t="s">
        <v>15</v>
      </c>
      <c r="F489" s="2">
        <v>-21710.777999999998</v>
      </c>
    </row>
    <row r="490" spans="1:6" x14ac:dyDescent="0.25">
      <c r="A490" t="s">
        <v>24</v>
      </c>
      <c r="B490" t="s">
        <v>1</v>
      </c>
      <c r="C490" t="s">
        <v>54</v>
      </c>
      <c r="D490" t="s">
        <v>42</v>
      </c>
      <c r="E490" t="s">
        <v>16</v>
      </c>
      <c r="F490" s="2">
        <v>-18848.958999999999</v>
      </c>
    </row>
    <row r="491" spans="1:6" x14ac:dyDescent="0.25">
      <c r="A491" t="s">
        <v>24</v>
      </c>
      <c r="B491" t="s">
        <v>1</v>
      </c>
      <c r="C491" t="s">
        <v>54</v>
      </c>
      <c r="D491" t="s">
        <v>42</v>
      </c>
      <c r="E491" t="s">
        <v>17</v>
      </c>
      <c r="F491" s="2">
        <v>-23706.112000000001</v>
      </c>
    </row>
    <row r="492" spans="1:6" x14ac:dyDescent="0.25">
      <c r="A492" t="s">
        <v>24</v>
      </c>
      <c r="B492" t="s">
        <v>1</v>
      </c>
      <c r="C492" t="s">
        <v>54</v>
      </c>
      <c r="D492" t="s">
        <v>43</v>
      </c>
      <c r="E492" t="s">
        <v>8</v>
      </c>
      <c r="F492" s="2">
        <v>8360.4130000000005</v>
      </c>
    </row>
    <row r="493" spans="1:6" x14ac:dyDescent="0.25">
      <c r="A493" t="s">
        <v>24</v>
      </c>
      <c r="B493" t="s">
        <v>1</v>
      </c>
      <c r="C493" t="s">
        <v>54</v>
      </c>
      <c r="D493" t="s">
        <v>43</v>
      </c>
      <c r="E493" t="s">
        <v>9</v>
      </c>
      <c r="F493" s="2">
        <v>-28616.657999999999</v>
      </c>
    </row>
    <row r="494" spans="1:6" x14ac:dyDescent="0.25">
      <c r="A494" t="s">
        <v>24</v>
      </c>
      <c r="B494" t="s">
        <v>1</v>
      </c>
      <c r="C494" t="s">
        <v>54</v>
      </c>
      <c r="D494" t="s">
        <v>43</v>
      </c>
      <c r="E494" t="s">
        <v>10</v>
      </c>
      <c r="F494" s="2">
        <v>-15929.594999999999</v>
      </c>
    </row>
    <row r="495" spans="1:6" x14ac:dyDescent="0.25">
      <c r="A495" t="s">
        <v>24</v>
      </c>
      <c r="B495" t="s">
        <v>1</v>
      </c>
      <c r="C495" t="s">
        <v>54</v>
      </c>
      <c r="D495" t="s">
        <v>43</v>
      </c>
      <c r="E495" t="s">
        <v>11</v>
      </c>
      <c r="F495" s="2">
        <v>-29053.486000000001</v>
      </c>
    </row>
    <row r="496" spans="1:6" x14ac:dyDescent="0.25">
      <c r="A496" t="s">
        <v>24</v>
      </c>
      <c r="B496" t="s">
        <v>1</v>
      </c>
      <c r="C496" t="s">
        <v>54</v>
      </c>
      <c r="D496" t="s">
        <v>43</v>
      </c>
      <c r="E496" t="s">
        <v>12</v>
      </c>
      <c r="F496" s="2">
        <v>-13775.857</v>
      </c>
    </row>
    <row r="497" spans="1:6" x14ac:dyDescent="0.25">
      <c r="A497" t="s">
        <v>24</v>
      </c>
      <c r="B497" t="s">
        <v>1</v>
      </c>
      <c r="C497" t="s">
        <v>54</v>
      </c>
      <c r="D497" t="s">
        <v>43</v>
      </c>
      <c r="E497" t="s">
        <v>13</v>
      </c>
      <c r="F497" s="2">
        <v>-17028.45</v>
      </c>
    </row>
    <row r="498" spans="1:6" x14ac:dyDescent="0.25">
      <c r="A498" t="s">
        <v>24</v>
      </c>
      <c r="B498" t="s">
        <v>1</v>
      </c>
      <c r="C498" t="s">
        <v>54</v>
      </c>
      <c r="D498" t="s">
        <v>43</v>
      </c>
      <c r="E498" t="s">
        <v>14</v>
      </c>
      <c r="F498" s="2">
        <v>-20792.843000000001</v>
      </c>
    </row>
    <row r="499" spans="1:6" x14ac:dyDescent="0.25">
      <c r="A499" t="s">
        <v>24</v>
      </c>
      <c r="B499" t="s">
        <v>1</v>
      </c>
      <c r="C499" t="s">
        <v>54</v>
      </c>
      <c r="D499" t="s">
        <v>43</v>
      </c>
      <c r="E499" t="s">
        <v>15</v>
      </c>
      <c r="F499" s="2">
        <v>-708.67399999999998</v>
      </c>
    </row>
    <row r="500" spans="1:6" x14ac:dyDescent="0.25">
      <c r="A500" t="s">
        <v>24</v>
      </c>
      <c r="B500" t="s">
        <v>1</v>
      </c>
      <c r="C500" t="s">
        <v>54</v>
      </c>
      <c r="D500" t="s">
        <v>43</v>
      </c>
      <c r="E500" t="s">
        <v>16</v>
      </c>
      <c r="F500" s="2">
        <v>-1653.5719999999999</v>
      </c>
    </row>
    <row r="501" spans="1:6" x14ac:dyDescent="0.25">
      <c r="A501" t="s">
        <v>24</v>
      </c>
      <c r="B501" t="s">
        <v>1</v>
      </c>
      <c r="C501" t="s">
        <v>54</v>
      </c>
      <c r="D501" t="s">
        <v>43</v>
      </c>
      <c r="E501" t="s">
        <v>17</v>
      </c>
      <c r="F501" s="2">
        <v>-21109.111000000001</v>
      </c>
    </row>
    <row r="502" spans="1:6" x14ac:dyDescent="0.25">
      <c r="A502" t="s">
        <v>24</v>
      </c>
      <c r="B502" t="s">
        <v>1</v>
      </c>
      <c r="C502" t="s">
        <v>54</v>
      </c>
      <c r="D502" t="s">
        <v>44</v>
      </c>
      <c r="E502" t="s">
        <v>8</v>
      </c>
      <c r="F502" s="1">
        <v>0</v>
      </c>
    </row>
    <row r="503" spans="1:6" x14ac:dyDescent="0.25">
      <c r="A503" t="s">
        <v>24</v>
      </c>
      <c r="B503" t="s">
        <v>1</v>
      </c>
      <c r="C503" t="s">
        <v>54</v>
      </c>
      <c r="D503" t="s">
        <v>44</v>
      </c>
      <c r="E503" t="s">
        <v>9</v>
      </c>
      <c r="F503" s="1">
        <v>0</v>
      </c>
    </row>
    <row r="504" spans="1:6" x14ac:dyDescent="0.25">
      <c r="A504" t="s">
        <v>24</v>
      </c>
      <c r="B504" t="s">
        <v>1</v>
      </c>
      <c r="C504" t="s">
        <v>54</v>
      </c>
      <c r="D504" t="s">
        <v>44</v>
      </c>
      <c r="E504" t="s">
        <v>10</v>
      </c>
      <c r="F504" s="1">
        <v>0</v>
      </c>
    </row>
    <row r="505" spans="1:6" x14ac:dyDescent="0.25">
      <c r="A505" t="s">
        <v>24</v>
      </c>
      <c r="B505" t="s">
        <v>1</v>
      </c>
      <c r="C505" t="s">
        <v>54</v>
      </c>
      <c r="D505" t="s">
        <v>44</v>
      </c>
      <c r="E505" t="s">
        <v>11</v>
      </c>
      <c r="F505" s="1">
        <v>0</v>
      </c>
    </row>
    <row r="506" spans="1:6" x14ac:dyDescent="0.25">
      <c r="A506" t="s">
        <v>24</v>
      </c>
      <c r="B506" t="s">
        <v>1</v>
      </c>
      <c r="C506" t="s">
        <v>54</v>
      </c>
      <c r="D506" t="s">
        <v>44</v>
      </c>
      <c r="E506" t="s">
        <v>12</v>
      </c>
      <c r="F506" s="1">
        <v>0</v>
      </c>
    </row>
    <row r="507" spans="1:6" x14ac:dyDescent="0.25">
      <c r="A507" t="s">
        <v>24</v>
      </c>
      <c r="B507" t="s">
        <v>1</v>
      </c>
      <c r="C507" t="s">
        <v>54</v>
      </c>
      <c r="D507" t="s">
        <v>44</v>
      </c>
      <c r="E507" t="s">
        <v>13</v>
      </c>
      <c r="F507" s="1">
        <v>0</v>
      </c>
    </row>
    <row r="508" spans="1:6" x14ac:dyDescent="0.25">
      <c r="A508" t="s">
        <v>24</v>
      </c>
      <c r="B508" t="s">
        <v>1</v>
      </c>
      <c r="C508" t="s">
        <v>54</v>
      </c>
      <c r="D508" t="s">
        <v>44</v>
      </c>
      <c r="E508" t="s">
        <v>14</v>
      </c>
      <c r="F508" s="1">
        <v>0</v>
      </c>
    </row>
    <row r="509" spans="1:6" x14ac:dyDescent="0.25">
      <c r="A509" t="s">
        <v>24</v>
      </c>
      <c r="B509" t="s">
        <v>1</v>
      </c>
      <c r="C509" t="s">
        <v>54</v>
      </c>
      <c r="D509" t="s">
        <v>44</v>
      </c>
      <c r="E509" t="s">
        <v>15</v>
      </c>
      <c r="F509" s="1">
        <v>0</v>
      </c>
    </row>
    <row r="510" spans="1:6" x14ac:dyDescent="0.25">
      <c r="A510" t="s">
        <v>24</v>
      </c>
      <c r="B510" t="s">
        <v>1</v>
      </c>
      <c r="C510" t="s">
        <v>54</v>
      </c>
      <c r="D510" t="s">
        <v>44</v>
      </c>
      <c r="E510" t="s">
        <v>16</v>
      </c>
      <c r="F510" s="1">
        <v>0</v>
      </c>
    </row>
    <row r="511" spans="1:6" x14ac:dyDescent="0.25">
      <c r="A511" t="s">
        <v>24</v>
      </c>
      <c r="B511" t="s">
        <v>1</v>
      </c>
      <c r="C511" t="s">
        <v>54</v>
      </c>
      <c r="D511" t="s">
        <v>44</v>
      </c>
      <c r="E511" t="s">
        <v>17</v>
      </c>
      <c r="F511" s="1">
        <v>0</v>
      </c>
    </row>
    <row r="512" spans="1:6" x14ac:dyDescent="0.25">
      <c r="A512" t="s">
        <v>24</v>
      </c>
      <c r="B512" t="s">
        <v>1</v>
      </c>
      <c r="C512" t="s">
        <v>54</v>
      </c>
      <c r="D512" t="s">
        <v>45</v>
      </c>
      <c r="E512" t="s">
        <v>8</v>
      </c>
      <c r="F512" s="1">
        <v>0</v>
      </c>
    </row>
    <row r="513" spans="1:6" x14ac:dyDescent="0.25">
      <c r="A513" t="s">
        <v>24</v>
      </c>
      <c r="B513" t="s">
        <v>1</v>
      </c>
      <c r="C513" t="s">
        <v>54</v>
      </c>
      <c r="D513" t="s">
        <v>45</v>
      </c>
      <c r="E513" t="s">
        <v>9</v>
      </c>
      <c r="F513" s="1">
        <v>0</v>
      </c>
    </row>
    <row r="514" spans="1:6" x14ac:dyDescent="0.25">
      <c r="A514" t="s">
        <v>24</v>
      </c>
      <c r="B514" t="s">
        <v>1</v>
      </c>
      <c r="C514" t="s">
        <v>54</v>
      </c>
      <c r="D514" t="s">
        <v>45</v>
      </c>
      <c r="E514" t="s">
        <v>10</v>
      </c>
      <c r="F514" s="1">
        <v>0</v>
      </c>
    </row>
    <row r="515" spans="1:6" x14ac:dyDescent="0.25">
      <c r="A515" t="s">
        <v>24</v>
      </c>
      <c r="B515" t="s">
        <v>1</v>
      </c>
      <c r="C515" t="s">
        <v>54</v>
      </c>
      <c r="D515" t="s">
        <v>45</v>
      </c>
      <c r="E515" t="s">
        <v>11</v>
      </c>
      <c r="F515" s="1">
        <v>0</v>
      </c>
    </row>
    <row r="516" spans="1:6" x14ac:dyDescent="0.25">
      <c r="A516" t="s">
        <v>24</v>
      </c>
      <c r="B516" t="s">
        <v>1</v>
      </c>
      <c r="C516" t="s">
        <v>54</v>
      </c>
      <c r="D516" t="s">
        <v>45</v>
      </c>
      <c r="E516" t="s">
        <v>12</v>
      </c>
      <c r="F516" s="1">
        <v>0</v>
      </c>
    </row>
    <row r="517" spans="1:6" x14ac:dyDescent="0.25">
      <c r="A517" t="s">
        <v>24</v>
      </c>
      <c r="B517" t="s">
        <v>1</v>
      </c>
      <c r="C517" t="s">
        <v>54</v>
      </c>
      <c r="D517" t="s">
        <v>45</v>
      </c>
      <c r="E517" t="s">
        <v>13</v>
      </c>
      <c r="F517" s="1">
        <v>0</v>
      </c>
    </row>
    <row r="518" spans="1:6" x14ac:dyDescent="0.25">
      <c r="A518" t="s">
        <v>24</v>
      </c>
      <c r="B518" t="s">
        <v>1</v>
      </c>
      <c r="C518" t="s">
        <v>54</v>
      </c>
      <c r="D518" t="s">
        <v>45</v>
      </c>
      <c r="E518" t="s">
        <v>14</v>
      </c>
      <c r="F518" s="1">
        <v>0</v>
      </c>
    </row>
    <row r="519" spans="1:6" x14ac:dyDescent="0.25">
      <c r="A519" t="s">
        <v>24</v>
      </c>
      <c r="B519" t="s">
        <v>1</v>
      </c>
      <c r="C519" t="s">
        <v>54</v>
      </c>
      <c r="D519" t="s">
        <v>45</v>
      </c>
      <c r="E519" t="s">
        <v>15</v>
      </c>
      <c r="F519" s="1">
        <v>0</v>
      </c>
    </row>
    <row r="520" spans="1:6" x14ac:dyDescent="0.25">
      <c r="A520" t="s">
        <v>24</v>
      </c>
      <c r="B520" t="s">
        <v>1</v>
      </c>
      <c r="C520" t="s">
        <v>54</v>
      </c>
      <c r="D520" t="s">
        <v>45</v>
      </c>
      <c r="E520" t="s">
        <v>16</v>
      </c>
      <c r="F520" s="1">
        <v>0</v>
      </c>
    </row>
    <row r="521" spans="1:6" x14ac:dyDescent="0.25">
      <c r="A521" t="s">
        <v>24</v>
      </c>
      <c r="B521" t="s">
        <v>1</v>
      </c>
      <c r="C521" t="s">
        <v>54</v>
      </c>
      <c r="D521" t="s">
        <v>45</v>
      </c>
      <c r="E521" t="s">
        <v>17</v>
      </c>
      <c r="F521" s="1">
        <v>0</v>
      </c>
    </row>
    <row r="522" spans="1:6" x14ac:dyDescent="0.25">
      <c r="A522" t="s">
        <v>24</v>
      </c>
      <c r="B522" t="s">
        <v>1</v>
      </c>
      <c r="C522" t="s">
        <v>55</v>
      </c>
      <c r="D522" t="s">
        <v>42</v>
      </c>
      <c r="E522" t="s">
        <v>8</v>
      </c>
      <c r="F522" s="2">
        <v>-5037.2889999999998</v>
      </c>
    </row>
    <row r="523" spans="1:6" x14ac:dyDescent="0.25">
      <c r="A523" t="s">
        <v>24</v>
      </c>
      <c r="B523" t="s">
        <v>1</v>
      </c>
      <c r="C523" t="s">
        <v>55</v>
      </c>
      <c r="D523" t="s">
        <v>42</v>
      </c>
      <c r="E523" t="s">
        <v>9</v>
      </c>
      <c r="F523" s="2">
        <v>-33445.023000000001</v>
      </c>
    </row>
    <row r="524" spans="1:6" x14ac:dyDescent="0.25">
      <c r="A524" t="s">
        <v>24</v>
      </c>
      <c r="B524" t="s">
        <v>1</v>
      </c>
      <c r="C524" t="s">
        <v>55</v>
      </c>
      <c r="D524" t="s">
        <v>42</v>
      </c>
      <c r="E524" t="s">
        <v>10</v>
      </c>
      <c r="F524" s="2">
        <v>-23909.117999999999</v>
      </c>
    </row>
    <row r="525" spans="1:6" x14ac:dyDescent="0.25">
      <c r="A525" t="s">
        <v>24</v>
      </c>
      <c r="B525" t="s">
        <v>1</v>
      </c>
      <c r="C525" t="s">
        <v>55</v>
      </c>
      <c r="D525" t="s">
        <v>42</v>
      </c>
      <c r="E525" t="s">
        <v>11</v>
      </c>
      <c r="F525" s="2">
        <v>-40778.063000000002</v>
      </c>
    </row>
    <row r="526" spans="1:6" x14ac:dyDescent="0.25">
      <c r="A526" t="s">
        <v>24</v>
      </c>
      <c r="B526" t="s">
        <v>1</v>
      </c>
      <c r="C526" t="s">
        <v>55</v>
      </c>
      <c r="D526" t="s">
        <v>42</v>
      </c>
      <c r="E526" t="s">
        <v>12</v>
      </c>
      <c r="F526" s="2">
        <v>-14223.942999999999</v>
      </c>
    </row>
    <row r="527" spans="1:6" x14ac:dyDescent="0.25">
      <c r="A527" t="s">
        <v>24</v>
      </c>
      <c r="B527" t="s">
        <v>1</v>
      </c>
      <c r="C527" t="s">
        <v>55</v>
      </c>
      <c r="D527" t="s">
        <v>42</v>
      </c>
      <c r="E527" t="s">
        <v>13</v>
      </c>
      <c r="F527" s="2">
        <v>-53704.993000000002</v>
      </c>
    </row>
    <row r="528" spans="1:6" x14ac:dyDescent="0.25">
      <c r="A528" t="s">
        <v>24</v>
      </c>
      <c r="B528" t="s">
        <v>1</v>
      </c>
      <c r="C528" t="s">
        <v>55</v>
      </c>
      <c r="D528" t="s">
        <v>42</v>
      </c>
      <c r="E528" t="s">
        <v>14</v>
      </c>
      <c r="F528" s="2">
        <v>-61882.53</v>
      </c>
    </row>
    <row r="529" spans="1:6" x14ac:dyDescent="0.25">
      <c r="A529" t="s">
        <v>24</v>
      </c>
      <c r="B529" t="s">
        <v>1</v>
      </c>
      <c r="C529" t="s">
        <v>55</v>
      </c>
      <c r="D529" t="s">
        <v>42</v>
      </c>
      <c r="E529" t="s">
        <v>15</v>
      </c>
      <c r="F529" s="2">
        <v>-677.82899999999995</v>
      </c>
    </row>
    <row r="530" spans="1:6" x14ac:dyDescent="0.25">
      <c r="A530" t="s">
        <v>24</v>
      </c>
      <c r="B530" t="s">
        <v>1</v>
      </c>
      <c r="C530" t="s">
        <v>55</v>
      </c>
      <c r="D530" t="s">
        <v>42</v>
      </c>
      <c r="E530" t="s">
        <v>16</v>
      </c>
      <c r="F530" s="2">
        <v>-2224.4169999999999</v>
      </c>
    </row>
    <row r="531" spans="1:6" x14ac:dyDescent="0.25">
      <c r="A531" t="s">
        <v>24</v>
      </c>
      <c r="B531" t="s">
        <v>1</v>
      </c>
      <c r="C531" t="s">
        <v>55</v>
      </c>
      <c r="D531" t="s">
        <v>42</v>
      </c>
      <c r="E531" t="s">
        <v>17</v>
      </c>
      <c r="F531" s="2">
        <v>-4847.9430000000002</v>
      </c>
    </row>
    <row r="532" spans="1:6" x14ac:dyDescent="0.25">
      <c r="A532" t="s">
        <v>24</v>
      </c>
      <c r="B532" t="s">
        <v>1</v>
      </c>
      <c r="C532" t="s">
        <v>55</v>
      </c>
      <c r="D532" t="s">
        <v>43</v>
      </c>
      <c r="E532" t="s">
        <v>8</v>
      </c>
      <c r="F532" s="1">
        <v>0</v>
      </c>
    </row>
    <row r="533" spans="1:6" x14ac:dyDescent="0.25">
      <c r="A533" t="s">
        <v>24</v>
      </c>
      <c r="B533" t="s">
        <v>1</v>
      </c>
      <c r="C533" t="s">
        <v>55</v>
      </c>
      <c r="D533" t="s">
        <v>43</v>
      </c>
      <c r="E533" t="s">
        <v>9</v>
      </c>
      <c r="F533" s="2">
        <v>49.689</v>
      </c>
    </row>
    <row r="534" spans="1:6" x14ac:dyDescent="0.25">
      <c r="A534" t="s">
        <v>24</v>
      </c>
      <c r="B534" t="s">
        <v>1</v>
      </c>
      <c r="C534" t="s">
        <v>55</v>
      </c>
      <c r="D534" t="s">
        <v>43</v>
      </c>
      <c r="E534" t="s">
        <v>10</v>
      </c>
      <c r="F534" s="2">
        <v>-1181.3579999999999</v>
      </c>
    </row>
    <row r="535" spans="1:6" x14ac:dyDescent="0.25">
      <c r="A535" t="s">
        <v>24</v>
      </c>
      <c r="B535" t="s">
        <v>1</v>
      </c>
      <c r="C535" t="s">
        <v>55</v>
      </c>
      <c r="D535" t="s">
        <v>43</v>
      </c>
      <c r="E535" t="s">
        <v>11</v>
      </c>
      <c r="F535" s="2">
        <v>-3297.4009999999998</v>
      </c>
    </row>
    <row r="536" spans="1:6" x14ac:dyDescent="0.25">
      <c r="A536" t="s">
        <v>24</v>
      </c>
      <c r="B536" t="s">
        <v>1</v>
      </c>
      <c r="C536" t="s">
        <v>55</v>
      </c>
      <c r="D536" t="s">
        <v>43</v>
      </c>
      <c r="E536" t="s">
        <v>12</v>
      </c>
      <c r="F536" s="2">
        <v>-2330.424</v>
      </c>
    </row>
    <row r="537" spans="1:6" x14ac:dyDescent="0.25">
      <c r="A537" t="s">
        <v>24</v>
      </c>
      <c r="B537" t="s">
        <v>1</v>
      </c>
      <c r="C537" t="s">
        <v>55</v>
      </c>
      <c r="D537" t="s">
        <v>43</v>
      </c>
      <c r="E537" t="s">
        <v>13</v>
      </c>
      <c r="F537" s="2">
        <v>-2131.1930000000002</v>
      </c>
    </row>
    <row r="538" spans="1:6" x14ac:dyDescent="0.25">
      <c r="A538" t="s">
        <v>24</v>
      </c>
      <c r="B538" t="s">
        <v>1</v>
      </c>
      <c r="C538" t="s">
        <v>55</v>
      </c>
      <c r="D538" t="s">
        <v>43</v>
      </c>
      <c r="E538" t="s">
        <v>14</v>
      </c>
      <c r="F538" s="2">
        <v>-2609.36</v>
      </c>
    </row>
    <row r="539" spans="1:6" x14ac:dyDescent="0.25">
      <c r="A539" t="s">
        <v>24</v>
      </c>
      <c r="B539" t="s">
        <v>1</v>
      </c>
      <c r="C539" t="s">
        <v>55</v>
      </c>
      <c r="D539" t="s">
        <v>43</v>
      </c>
      <c r="E539" t="s">
        <v>15</v>
      </c>
      <c r="F539" s="1">
        <v>0</v>
      </c>
    </row>
    <row r="540" spans="1:6" x14ac:dyDescent="0.25">
      <c r="A540" t="s">
        <v>24</v>
      </c>
      <c r="B540" t="s">
        <v>1</v>
      </c>
      <c r="C540" t="s">
        <v>55</v>
      </c>
      <c r="D540" t="s">
        <v>43</v>
      </c>
      <c r="E540" t="s">
        <v>16</v>
      </c>
      <c r="F540" s="1">
        <v>0</v>
      </c>
    </row>
    <row r="541" spans="1:6" x14ac:dyDescent="0.25">
      <c r="A541" t="s">
        <v>24</v>
      </c>
      <c r="B541" t="s">
        <v>1</v>
      </c>
      <c r="C541" t="s">
        <v>55</v>
      </c>
      <c r="D541" t="s">
        <v>43</v>
      </c>
      <c r="E541" t="s">
        <v>17</v>
      </c>
      <c r="F541" s="2">
        <v>84.096999999999994</v>
      </c>
    </row>
    <row r="542" spans="1:6" x14ac:dyDescent="0.25">
      <c r="A542" t="s">
        <v>24</v>
      </c>
      <c r="B542" t="s">
        <v>1</v>
      </c>
      <c r="C542" t="s">
        <v>55</v>
      </c>
      <c r="D542" t="s">
        <v>44</v>
      </c>
      <c r="E542" t="s">
        <v>8</v>
      </c>
      <c r="F542" s="1">
        <v>0</v>
      </c>
    </row>
    <row r="543" spans="1:6" x14ac:dyDescent="0.25">
      <c r="A543" t="s">
        <v>24</v>
      </c>
      <c r="B543" t="s">
        <v>1</v>
      </c>
      <c r="C543" t="s">
        <v>55</v>
      </c>
      <c r="D543" t="s">
        <v>44</v>
      </c>
      <c r="E543" t="s">
        <v>9</v>
      </c>
      <c r="F543" s="1">
        <v>0</v>
      </c>
    </row>
    <row r="544" spans="1:6" x14ac:dyDescent="0.25">
      <c r="A544" t="s">
        <v>24</v>
      </c>
      <c r="B544" t="s">
        <v>1</v>
      </c>
      <c r="C544" t="s">
        <v>55</v>
      </c>
      <c r="D544" t="s">
        <v>44</v>
      </c>
      <c r="E544" t="s">
        <v>10</v>
      </c>
      <c r="F544" s="1">
        <v>0</v>
      </c>
    </row>
    <row r="545" spans="1:6" x14ac:dyDescent="0.25">
      <c r="A545" t="s">
        <v>24</v>
      </c>
      <c r="B545" t="s">
        <v>1</v>
      </c>
      <c r="C545" t="s">
        <v>55</v>
      </c>
      <c r="D545" t="s">
        <v>44</v>
      </c>
      <c r="E545" t="s">
        <v>11</v>
      </c>
      <c r="F545" s="1">
        <v>0</v>
      </c>
    </row>
    <row r="546" spans="1:6" x14ac:dyDescent="0.25">
      <c r="A546" t="s">
        <v>24</v>
      </c>
      <c r="B546" t="s">
        <v>1</v>
      </c>
      <c r="C546" t="s">
        <v>55</v>
      </c>
      <c r="D546" t="s">
        <v>44</v>
      </c>
      <c r="E546" t="s">
        <v>12</v>
      </c>
      <c r="F546" s="1">
        <v>0</v>
      </c>
    </row>
    <row r="547" spans="1:6" x14ac:dyDescent="0.25">
      <c r="A547" t="s">
        <v>24</v>
      </c>
      <c r="B547" t="s">
        <v>1</v>
      </c>
      <c r="C547" t="s">
        <v>55</v>
      </c>
      <c r="D547" t="s">
        <v>44</v>
      </c>
      <c r="E547" t="s">
        <v>13</v>
      </c>
      <c r="F547" s="1">
        <v>0</v>
      </c>
    </row>
    <row r="548" spans="1:6" x14ac:dyDescent="0.25">
      <c r="A548" t="s">
        <v>24</v>
      </c>
      <c r="B548" t="s">
        <v>1</v>
      </c>
      <c r="C548" t="s">
        <v>55</v>
      </c>
      <c r="D548" t="s">
        <v>44</v>
      </c>
      <c r="E548" t="s">
        <v>14</v>
      </c>
      <c r="F548" s="1">
        <v>0</v>
      </c>
    </row>
    <row r="549" spans="1:6" x14ac:dyDescent="0.25">
      <c r="A549" t="s">
        <v>24</v>
      </c>
      <c r="B549" t="s">
        <v>1</v>
      </c>
      <c r="C549" t="s">
        <v>55</v>
      </c>
      <c r="D549" t="s">
        <v>44</v>
      </c>
      <c r="E549" t="s">
        <v>15</v>
      </c>
      <c r="F549" s="1">
        <v>0</v>
      </c>
    </row>
    <row r="550" spans="1:6" x14ac:dyDescent="0.25">
      <c r="A550" t="s">
        <v>24</v>
      </c>
      <c r="B550" t="s">
        <v>1</v>
      </c>
      <c r="C550" t="s">
        <v>55</v>
      </c>
      <c r="D550" t="s">
        <v>44</v>
      </c>
      <c r="E550" t="s">
        <v>16</v>
      </c>
      <c r="F550" s="1">
        <v>0</v>
      </c>
    </row>
    <row r="551" spans="1:6" x14ac:dyDescent="0.25">
      <c r="A551" t="s">
        <v>24</v>
      </c>
      <c r="B551" t="s">
        <v>1</v>
      </c>
      <c r="C551" t="s">
        <v>55</v>
      </c>
      <c r="D551" t="s">
        <v>44</v>
      </c>
      <c r="E551" t="s">
        <v>17</v>
      </c>
      <c r="F551" s="1">
        <v>0</v>
      </c>
    </row>
    <row r="552" spans="1:6" x14ac:dyDescent="0.25">
      <c r="A552" t="s">
        <v>24</v>
      </c>
      <c r="B552" t="s">
        <v>1</v>
      </c>
      <c r="C552" t="s">
        <v>55</v>
      </c>
      <c r="D552" t="s">
        <v>45</v>
      </c>
      <c r="E552" t="s">
        <v>8</v>
      </c>
      <c r="F552" s="1">
        <v>0</v>
      </c>
    </row>
    <row r="553" spans="1:6" x14ac:dyDescent="0.25">
      <c r="A553" t="s">
        <v>24</v>
      </c>
      <c r="B553" t="s">
        <v>1</v>
      </c>
      <c r="C553" t="s">
        <v>55</v>
      </c>
      <c r="D553" t="s">
        <v>45</v>
      </c>
      <c r="E553" t="s">
        <v>9</v>
      </c>
      <c r="F553" s="1">
        <v>0</v>
      </c>
    </row>
    <row r="554" spans="1:6" x14ac:dyDescent="0.25">
      <c r="A554" t="s">
        <v>24</v>
      </c>
      <c r="B554" t="s">
        <v>1</v>
      </c>
      <c r="C554" t="s">
        <v>55</v>
      </c>
      <c r="D554" t="s">
        <v>45</v>
      </c>
      <c r="E554" t="s">
        <v>10</v>
      </c>
      <c r="F554" s="1">
        <v>0</v>
      </c>
    </row>
    <row r="555" spans="1:6" x14ac:dyDescent="0.25">
      <c r="A555" t="s">
        <v>24</v>
      </c>
      <c r="B555" t="s">
        <v>1</v>
      </c>
      <c r="C555" t="s">
        <v>55</v>
      </c>
      <c r="D555" t="s">
        <v>45</v>
      </c>
      <c r="E555" t="s">
        <v>11</v>
      </c>
      <c r="F555" s="1">
        <v>0</v>
      </c>
    </row>
    <row r="556" spans="1:6" x14ac:dyDescent="0.25">
      <c r="A556" t="s">
        <v>24</v>
      </c>
      <c r="B556" t="s">
        <v>1</v>
      </c>
      <c r="C556" t="s">
        <v>55</v>
      </c>
      <c r="D556" t="s">
        <v>45</v>
      </c>
      <c r="E556" t="s">
        <v>12</v>
      </c>
      <c r="F556" s="1">
        <v>0</v>
      </c>
    </row>
    <row r="557" spans="1:6" x14ac:dyDescent="0.25">
      <c r="A557" t="s">
        <v>24</v>
      </c>
      <c r="B557" t="s">
        <v>1</v>
      </c>
      <c r="C557" t="s">
        <v>55</v>
      </c>
      <c r="D557" t="s">
        <v>45</v>
      </c>
      <c r="E557" t="s">
        <v>13</v>
      </c>
      <c r="F557" s="1">
        <v>0</v>
      </c>
    </row>
    <row r="558" spans="1:6" x14ac:dyDescent="0.25">
      <c r="A558" t="s">
        <v>24</v>
      </c>
      <c r="B558" t="s">
        <v>1</v>
      </c>
      <c r="C558" t="s">
        <v>55</v>
      </c>
      <c r="D558" t="s">
        <v>45</v>
      </c>
      <c r="E558" t="s">
        <v>14</v>
      </c>
      <c r="F558" s="1">
        <v>0</v>
      </c>
    </row>
    <row r="559" spans="1:6" x14ac:dyDescent="0.25">
      <c r="A559" t="s">
        <v>24</v>
      </c>
      <c r="B559" t="s">
        <v>1</v>
      </c>
      <c r="C559" t="s">
        <v>55</v>
      </c>
      <c r="D559" t="s">
        <v>45</v>
      </c>
      <c r="E559" t="s">
        <v>15</v>
      </c>
      <c r="F559" s="1">
        <v>0</v>
      </c>
    </row>
    <row r="560" spans="1:6" x14ac:dyDescent="0.25">
      <c r="A560" t="s">
        <v>24</v>
      </c>
      <c r="B560" t="s">
        <v>1</v>
      </c>
      <c r="C560" t="s">
        <v>55</v>
      </c>
      <c r="D560" t="s">
        <v>45</v>
      </c>
      <c r="E560" t="s">
        <v>16</v>
      </c>
      <c r="F560" s="1">
        <v>0</v>
      </c>
    </row>
    <row r="561" spans="1:6" x14ac:dyDescent="0.25">
      <c r="A561" t="s">
        <v>24</v>
      </c>
      <c r="B561" t="s">
        <v>1</v>
      </c>
      <c r="C561" t="s">
        <v>55</v>
      </c>
      <c r="D561" t="s">
        <v>45</v>
      </c>
      <c r="E561" t="s">
        <v>17</v>
      </c>
      <c r="F561" s="1">
        <v>0</v>
      </c>
    </row>
    <row r="562" spans="1:6" x14ac:dyDescent="0.25">
      <c r="A562" t="s">
        <v>24</v>
      </c>
      <c r="B562" t="s">
        <v>1</v>
      </c>
      <c r="C562" t="s">
        <v>56</v>
      </c>
      <c r="D562" t="s">
        <v>42</v>
      </c>
      <c r="E562" t="s">
        <v>8</v>
      </c>
      <c r="F562" s="1">
        <v>0</v>
      </c>
    </row>
    <row r="563" spans="1:6" x14ac:dyDescent="0.25">
      <c r="A563" t="s">
        <v>24</v>
      </c>
      <c r="B563" t="s">
        <v>1</v>
      </c>
      <c r="C563" t="s">
        <v>56</v>
      </c>
      <c r="D563" t="s">
        <v>42</v>
      </c>
      <c r="E563" t="s">
        <v>9</v>
      </c>
      <c r="F563" s="1">
        <v>0</v>
      </c>
    </row>
    <row r="564" spans="1:6" x14ac:dyDescent="0.25">
      <c r="A564" t="s">
        <v>24</v>
      </c>
      <c r="B564" t="s">
        <v>1</v>
      </c>
      <c r="C564" t="s">
        <v>56</v>
      </c>
      <c r="D564" t="s">
        <v>42</v>
      </c>
      <c r="E564" t="s">
        <v>10</v>
      </c>
      <c r="F564" s="1">
        <v>0</v>
      </c>
    </row>
    <row r="565" spans="1:6" x14ac:dyDescent="0.25">
      <c r="A565" t="s">
        <v>24</v>
      </c>
      <c r="B565" t="s">
        <v>1</v>
      </c>
      <c r="C565" t="s">
        <v>56</v>
      </c>
      <c r="D565" t="s">
        <v>42</v>
      </c>
      <c r="E565" t="s">
        <v>11</v>
      </c>
      <c r="F565" s="1">
        <v>0</v>
      </c>
    </row>
    <row r="566" spans="1:6" x14ac:dyDescent="0.25">
      <c r="A566" t="s">
        <v>24</v>
      </c>
      <c r="B566" t="s">
        <v>1</v>
      </c>
      <c r="C566" t="s">
        <v>56</v>
      </c>
      <c r="D566" t="s">
        <v>42</v>
      </c>
      <c r="E566" t="s">
        <v>12</v>
      </c>
      <c r="F566" s="2">
        <v>367.447</v>
      </c>
    </row>
    <row r="567" spans="1:6" x14ac:dyDescent="0.25">
      <c r="A567" t="s">
        <v>24</v>
      </c>
      <c r="B567" t="s">
        <v>1</v>
      </c>
      <c r="C567" t="s">
        <v>56</v>
      </c>
      <c r="D567" t="s">
        <v>42</v>
      </c>
      <c r="E567" t="s">
        <v>13</v>
      </c>
      <c r="F567" s="1">
        <v>0</v>
      </c>
    </row>
    <row r="568" spans="1:6" x14ac:dyDescent="0.25">
      <c r="A568" t="s">
        <v>24</v>
      </c>
      <c r="B568" t="s">
        <v>1</v>
      </c>
      <c r="C568" t="s">
        <v>56</v>
      </c>
      <c r="D568" t="s">
        <v>42</v>
      </c>
      <c r="E568" t="s">
        <v>14</v>
      </c>
      <c r="F568" s="1">
        <v>0</v>
      </c>
    </row>
    <row r="569" spans="1:6" x14ac:dyDescent="0.25">
      <c r="A569" t="s">
        <v>24</v>
      </c>
      <c r="B569" t="s">
        <v>1</v>
      </c>
      <c r="C569" t="s">
        <v>56</v>
      </c>
      <c r="D569" t="s">
        <v>42</v>
      </c>
      <c r="E569" t="s">
        <v>15</v>
      </c>
      <c r="F569" s="1">
        <v>0</v>
      </c>
    </row>
    <row r="570" spans="1:6" x14ac:dyDescent="0.25">
      <c r="A570" t="s">
        <v>24</v>
      </c>
      <c r="B570" t="s">
        <v>1</v>
      </c>
      <c r="C570" t="s">
        <v>56</v>
      </c>
      <c r="D570" t="s">
        <v>42</v>
      </c>
      <c r="E570" t="s">
        <v>16</v>
      </c>
      <c r="F570" s="1">
        <v>0</v>
      </c>
    </row>
    <row r="571" spans="1:6" x14ac:dyDescent="0.25">
      <c r="A571" t="s">
        <v>24</v>
      </c>
      <c r="B571" t="s">
        <v>1</v>
      </c>
      <c r="C571" t="s">
        <v>56</v>
      </c>
      <c r="D571" t="s">
        <v>42</v>
      </c>
      <c r="E571" t="s">
        <v>17</v>
      </c>
      <c r="F571" s="1">
        <v>0</v>
      </c>
    </row>
    <row r="572" spans="1:6" x14ac:dyDescent="0.25">
      <c r="A572" t="s">
        <v>24</v>
      </c>
      <c r="B572" t="s">
        <v>1</v>
      </c>
      <c r="C572" t="s">
        <v>56</v>
      </c>
      <c r="D572" t="s">
        <v>43</v>
      </c>
      <c r="E572" t="s">
        <v>8</v>
      </c>
      <c r="F572" s="1">
        <v>0</v>
      </c>
    </row>
    <row r="573" spans="1:6" x14ac:dyDescent="0.25">
      <c r="A573" t="s">
        <v>24</v>
      </c>
      <c r="B573" t="s">
        <v>1</v>
      </c>
      <c r="C573" t="s">
        <v>56</v>
      </c>
      <c r="D573" t="s">
        <v>43</v>
      </c>
      <c r="E573" t="s">
        <v>9</v>
      </c>
      <c r="F573" s="1">
        <v>0</v>
      </c>
    </row>
    <row r="574" spans="1:6" x14ac:dyDescent="0.25">
      <c r="A574" t="s">
        <v>24</v>
      </c>
      <c r="B574" t="s">
        <v>1</v>
      </c>
      <c r="C574" t="s">
        <v>56</v>
      </c>
      <c r="D574" t="s">
        <v>43</v>
      </c>
      <c r="E574" t="s">
        <v>10</v>
      </c>
      <c r="F574" s="1">
        <v>0</v>
      </c>
    </row>
    <row r="575" spans="1:6" x14ac:dyDescent="0.25">
      <c r="A575" t="s">
        <v>24</v>
      </c>
      <c r="B575" t="s">
        <v>1</v>
      </c>
      <c r="C575" t="s">
        <v>56</v>
      </c>
      <c r="D575" t="s">
        <v>43</v>
      </c>
      <c r="E575" t="s">
        <v>11</v>
      </c>
      <c r="F575" s="1">
        <v>0</v>
      </c>
    </row>
    <row r="576" spans="1:6" x14ac:dyDescent="0.25">
      <c r="A576" t="s">
        <v>24</v>
      </c>
      <c r="B576" t="s">
        <v>1</v>
      </c>
      <c r="C576" t="s">
        <v>56</v>
      </c>
      <c r="D576" t="s">
        <v>43</v>
      </c>
      <c r="E576" t="s">
        <v>12</v>
      </c>
      <c r="F576" s="1">
        <v>0</v>
      </c>
    </row>
    <row r="577" spans="1:6" x14ac:dyDescent="0.25">
      <c r="A577" t="s">
        <v>24</v>
      </c>
      <c r="B577" t="s">
        <v>1</v>
      </c>
      <c r="C577" t="s">
        <v>56</v>
      </c>
      <c r="D577" t="s">
        <v>43</v>
      </c>
      <c r="E577" t="s">
        <v>13</v>
      </c>
      <c r="F577" s="1">
        <v>0</v>
      </c>
    </row>
    <row r="578" spans="1:6" x14ac:dyDescent="0.25">
      <c r="A578" t="s">
        <v>24</v>
      </c>
      <c r="B578" t="s">
        <v>1</v>
      </c>
      <c r="C578" t="s">
        <v>56</v>
      </c>
      <c r="D578" t="s">
        <v>43</v>
      </c>
      <c r="E578" t="s">
        <v>14</v>
      </c>
      <c r="F578" s="1">
        <v>0</v>
      </c>
    </row>
    <row r="579" spans="1:6" x14ac:dyDescent="0.25">
      <c r="A579" t="s">
        <v>24</v>
      </c>
      <c r="B579" t="s">
        <v>1</v>
      </c>
      <c r="C579" t="s">
        <v>56</v>
      </c>
      <c r="D579" t="s">
        <v>43</v>
      </c>
      <c r="E579" t="s">
        <v>15</v>
      </c>
      <c r="F579" s="1">
        <v>0</v>
      </c>
    </row>
    <row r="580" spans="1:6" x14ac:dyDescent="0.25">
      <c r="A580" t="s">
        <v>24</v>
      </c>
      <c r="B580" t="s">
        <v>1</v>
      </c>
      <c r="C580" t="s">
        <v>56</v>
      </c>
      <c r="D580" t="s">
        <v>43</v>
      </c>
      <c r="E580" t="s">
        <v>16</v>
      </c>
      <c r="F580" s="1">
        <v>0</v>
      </c>
    </row>
    <row r="581" spans="1:6" x14ac:dyDescent="0.25">
      <c r="A581" t="s">
        <v>24</v>
      </c>
      <c r="B581" t="s">
        <v>1</v>
      </c>
      <c r="C581" t="s">
        <v>56</v>
      </c>
      <c r="D581" t="s">
        <v>43</v>
      </c>
      <c r="E581" t="s">
        <v>17</v>
      </c>
      <c r="F581" s="1">
        <v>0</v>
      </c>
    </row>
    <row r="582" spans="1:6" x14ac:dyDescent="0.25">
      <c r="A582" t="s">
        <v>24</v>
      </c>
      <c r="B582" t="s">
        <v>1</v>
      </c>
      <c r="C582" t="s">
        <v>56</v>
      </c>
      <c r="D582" t="s">
        <v>44</v>
      </c>
      <c r="E582" t="s">
        <v>8</v>
      </c>
      <c r="F582" s="1">
        <v>0</v>
      </c>
    </row>
    <row r="583" spans="1:6" x14ac:dyDescent="0.25">
      <c r="A583" t="s">
        <v>24</v>
      </c>
      <c r="B583" t="s">
        <v>1</v>
      </c>
      <c r="C583" t="s">
        <v>56</v>
      </c>
      <c r="D583" t="s">
        <v>44</v>
      </c>
      <c r="E583" t="s">
        <v>9</v>
      </c>
      <c r="F583" s="1">
        <v>0</v>
      </c>
    </row>
    <row r="584" spans="1:6" x14ac:dyDescent="0.25">
      <c r="A584" t="s">
        <v>24</v>
      </c>
      <c r="B584" t="s">
        <v>1</v>
      </c>
      <c r="C584" t="s">
        <v>56</v>
      </c>
      <c r="D584" t="s">
        <v>44</v>
      </c>
      <c r="E584" t="s">
        <v>10</v>
      </c>
      <c r="F584" s="1">
        <v>0</v>
      </c>
    </row>
    <row r="585" spans="1:6" x14ac:dyDescent="0.25">
      <c r="A585" t="s">
        <v>24</v>
      </c>
      <c r="B585" t="s">
        <v>1</v>
      </c>
      <c r="C585" t="s">
        <v>56</v>
      </c>
      <c r="D585" t="s">
        <v>44</v>
      </c>
      <c r="E585" t="s">
        <v>11</v>
      </c>
      <c r="F585" s="1">
        <v>0</v>
      </c>
    </row>
    <row r="586" spans="1:6" x14ac:dyDescent="0.25">
      <c r="A586" t="s">
        <v>24</v>
      </c>
      <c r="B586" t="s">
        <v>1</v>
      </c>
      <c r="C586" t="s">
        <v>56</v>
      </c>
      <c r="D586" t="s">
        <v>44</v>
      </c>
      <c r="E586" t="s">
        <v>12</v>
      </c>
      <c r="F586" s="1">
        <v>0</v>
      </c>
    </row>
    <row r="587" spans="1:6" x14ac:dyDescent="0.25">
      <c r="A587" t="s">
        <v>24</v>
      </c>
      <c r="B587" t="s">
        <v>1</v>
      </c>
      <c r="C587" t="s">
        <v>56</v>
      </c>
      <c r="D587" t="s">
        <v>44</v>
      </c>
      <c r="E587" t="s">
        <v>13</v>
      </c>
      <c r="F587" s="1">
        <v>0</v>
      </c>
    </row>
    <row r="588" spans="1:6" x14ac:dyDescent="0.25">
      <c r="A588" t="s">
        <v>24</v>
      </c>
      <c r="B588" t="s">
        <v>1</v>
      </c>
      <c r="C588" t="s">
        <v>56</v>
      </c>
      <c r="D588" t="s">
        <v>44</v>
      </c>
      <c r="E588" t="s">
        <v>14</v>
      </c>
      <c r="F588" s="1">
        <v>0</v>
      </c>
    </row>
    <row r="589" spans="1:6" x14ac:dyDescent="0.25">
      <c r="A589" t="s">
        <v>24</v>
      </c>
      <c r="B589" t="s">
        <v>1</v>
      </c>
      <c r="C589" t="s">
        <v>56</v>
      </c>
      <c r="D589" t="s">
        <v>44</v>
      </c>
      <c r="E589" t="s">
        <v>15</v>
      </c>
      <c r="F589" s="1">
        <v>0</v>
      </c>
    </row>
    <row r="590" spans="1:6" x14ac:dyDescent="0.25">
      <c r="A590" t="s">
        <v>24</v>
      </c>
      <c r="B590" t="s">
        <v>1</v>
      </c>
      <c r="C590" t="s">
        <v>56</v>
      </c>
      <c r="D590" t="s">
        <v>44</v>
      </c>
      <c r="E590" t="s">
        <v>16</v>
      </c>
      <c r="F590" s="1">
        <v>0</v>
      </c>
    </row>
    <row r="591" spans="1:6" x14ac:dyDescent="0.25">
      <c r="A591" t="s">
        <v>24</v>
      </c>
      <c r="B591" t="s">
        <v>1</v>
      </c>
      <c r="C591" t="s">
        <v>56</v>
      </c>
      <c r="D591" t="s">
        <v>44</v>
      </c>
      <c r="E591" t="s">
        <v>17</v>
      </c>
      <c r="F591" s="1">
        <v>0</v>
      </c>
    </row>
    <row r="592" spans="1:6" x14ac:dyDescent="0.25">
      <c r="A592" t="s">
        <v>24</v>
      </c>
      <c r="B592" t="s">
        <v>1</v>
      </c>
      <c r="C592" t="s">
        <v>56</v>
      </c>
      <c r="D592" t="s">
        <v>45</v>
      </c>
      <c r="E592" t="s">
        <v>8</v>
      </c>
      <c r="F592" s="1">
        <v>0</v>
      </c>
    </row>
    <row r="593" spans="1:6" x14ac:dyDescent="0.25">
      <c r="A593" t="s">
        <v>24</v>
      </c>
      <c r="B593" t="s">
        <v>1</v>
      </c>
      <c r="C593" t="s">
        <v>56</v>
      </c>
      <c r="D593" t="s">
        <v>45</v>
      </c>
      <c r="E593" t="s">
        <v>9</v>
      </c>
      <c r="F593" s="1">
        <v>0</v>
      </c>
    </row>
    <row r="594" spans="1:6" x14ac:dyDescent="0.25">
      <c r="A594" t="s">
        <v>24</v>
      </c>
      <c r="B594" t="s">
        <v>1</v>
      </c>
      <c r="C594" t="s">
        <v>56</v>
      </c>
      <c r="D594" t="s">
        <v>45</v>
      </c>
      <c r="E594" t="s">
        <v>10</v>
      </c>
      <c r="F594" s="1">
        <v>0</v>
      </c>
    </row>
    <row r="595" spans="1:6" x14ac:dyDescent="0.25">
      <c r="A595" t="s">
        <v>24</v>
      </c>
      <c r="B595" t="s">
        <v>1</v>
      </c>
      <c r="C595" t="s">
        <v>56</v>
      </c>
      <c r="D595" t="s">
        <v>45</v>
      </c>
      <c r="E595" t="s">
        <v>11</v>
      </c>
      <c r="F595" s="1">
        <v>0</v>
      </c>
    </row>
    <row r="596" spans="1:6" x14ac:dyDescent="0.25">
      <c r="A596" t="s">
        <v>24</v>
      </c>
      <c r="B596" t="s">
        <v>1</v>
      </c>
      <c r="C596" t="s">
        <v>56</v>
      </c>
      <c r="D596" t="s">
        <v>45</v>
      </c>
      <c r="E596" t="s">
        <v>12</v>
      </c>
      <c r="F596" s="1">
        <v>0</v>
      </c>
    </row>
    <row r="597" spans="1:6" x14ac:dyDescent="0.25">
      <c r="A597" t="s">
        <v>24</v>
      </c>
      <c r="B597" t="s">
        <v>1</v>
      </c>
      <c r="C597" t="s">
        <v>56</v>
      </c>
      <c r="D597" t="s">
        <v>45</v>
      </c>
      <c r="E597" t="s">
        <v>13</v>
      </c>
      <c r="F597" s="1">
        <v>0</v>
      </c>
    </row>
    <row r="598" spans="1:6" x14ac:dyDescent="0.25">
      <c r="A598" t="s">
        <v>24</v>
      </c>
      <c r="B598" t="s">
        <v>1</v>
      </c>
      <c r="C598" t="s">
        <v>56</v>
      </c>
      <c r="D598" t="s">
        <v>45</v>
      </c>
      <c r="E598" t="s">
        <v>14</v>
      </c>
      <c r="F598" s="1">
        <v>0</v>
      </c>
    </row>
    <row r="599" spans="1:6" x14ac:dyDescent="0.25">
      <c r="A599" t="s">
        <v>24</v>
      </c>
      <c r="B599" t="s">
        <v>1</v>
      </c>
      <c r="C599" t="s">
        <v>56</v>
      </c>
      <c r="D599" t="s">
        <v>45</v>
      </c>
      <c r="E599" t="s">
        <v>15</v>
      </c>
      <c r="F599" s="1">
        <v>0</v>
      </c>
    </row>
    <row r="600" spans="1:6" x14ac:dyDescent="0.25">
      <c r="A600" t="s">
        <v>24</v>
      </c>
      <c r="B600" t="s">
        <v>1</v>
      </c>
      <c r="C600" t="s">
        <v>56</v>
      </c>
      <c r="D600" t="s">
        <v>45</v>
      </c>
      <c r="E600" t="s">
        <v>16</v>
      </c>
      <c r="F600" s="1">
        <v>0</v>
      </c>
    </row>
    <row r="601" spans="1:6" x14ac:dyDescent="0.25">
      <c r="A601" t="s">
        <v>24</v>
      </c>
      <c r="B601" t="s">
        <v>1</v>
      </c>
      <c r="C601" t="s">
        <v>56</v>
      </c>
      <c r="D601" t="s">
        <v>45</v>
      </c>
      <c r="E601" t="s">
        <v>17</v>
      </c>
      <c r="F601" s="1">
        <v>0</v>
      </c>
    </row>
    <row r="602" spans="1:6" x14ac:dyDescent="0.25">
      <c r="A602" t="s">
        <v>24</v>
      </c>
      <c r="B602" t="s">
        <v>1</v>
      </c>
      <c r="C602" t="s">
        <v>57</v>
      </c>
      <c r="D602" t="s">
        <v>42</v>
      </c>
      <c r="E602" t="s">
        <v>8</v>
      </c>
      <c r="F602" s="2">
        <v>-2309.846</v>
      </c>
    </row>
    <row r="603" spans="1:6" x14ac:dyDescent="0.25">
      <c r="A603" t="s">
        <v>24</v>
      </c>
      <c r="B603" t="s">
        <v>1</v>
      </c>
      <c r="C603" t="s">
        <v>57</v>
      </c>
      <c r="D603" t="s">
        <v>42</v>
      </c>
      <c r="E603" t="s">
        <v>9</v>
      </c>
      <c r="F603" s="2">
        <v>-2949.797</v>
      </c>
    </row>
    <row r="604" spans="1:6" x14ac:dyDescent="0.25">
      <c r="A604" t="s">
        <v>24</v>
      </c>
      <c r="B604" t="s">
        <v>1</v>
      </c>
      <c r="C604" t="s">
        <v>57</v>
      </c>
      <c r="D604" t="s">
        <v>42</v>
      </c>
      <c r="E604" t="s">
        <v>10</v>
      </c>
      <c r="F604" s="2">
        <v>-4161.5460000000003</v>
      </c>
    </row>
    <row r="605" spans="1:6" x14ac:dyDescent="0.25">
      <c r="A605" t="s">
        <v>24</v>
      </c>
      <c r="B605" t="s">
        <v>1</v>
      </c>
      <c r="C605" t="s">
        <v>57</v>
      </c>
      <c r="D605" t="s">
        <v>42</v>
      </c>
      <c r="E605" t="s">
        <v>11</v>
      </c>
      <c r="F605" s="2">
        <v>-1755.027</v>
      </c>
    </row>
    <row r="606" spans="1:6" x14ac:dyDescent="0.25">
      <c r="A606" t="s">
        <v>24</v>
      </c>
      <c r="B606" t="s">
        <v>1</v>
      </c>
      <c r="C606" t="s">
        <v>57</v>
      </c>
      <c r="D606" t="s">
        <v>42</v>
      </c>
      <c r="E606" t="s">
        <v>12</v>
      </c>
      <c r="F606" s="2">
        <v>-1022.6420000000001</v>
      </c>
    </row>
    <row r="607" spans="1:6" x14ac:dyDescent="0.25">
      <c r="A607" t="s">
        <v>24</v>
      </c>
      <c r="B607" t="s">
        <v>1</v>
      </c>
      <c r="C607" t="s">
        <v>57</v>
      </c>
      <c r="D607" t="s">
        <v>42</v>
      </c>
      <c r="E607" t="s">
        <v>13</v>
      </c>
      <c r="F607" s="2">
        <v>-2143.1669999999999</v>
      </c>
    </row>
    <row r="608" spans="1:6" x14ac:dyDescent="0.25">
      <c r="A608" t="s">
        <v>24</v>
      </c>
      <c r="B608" t="s">
        <v>1</v>
      </c>
      <c r="C608" t="s">
        <v>57</v>
      </c>
      <c r="D608" t="s">
        <v>42</v>
      </c>
      <c r="E608" t="s">
        <v>14</v>
      </c>
      <c r="F608" s="2">
        <v>-2454.482</v>
      </c>
    </row>
    <row r="609" spans="1:6" x14ac:dyDescent="0.25">
      <c r="A609" t="s">
        <v>24</v>
      </c>
      <c r="B609" t="s">
        <v>1</v>
      </c>
      <c r="C609" t="s">
        <v>57</v>
      </c>
      <c r="D609" t="s">
        <v>42</v>
      </c>
      <c r="E609" t="s">
        <v>15</v>
      </c>
      <c r="F609" s="2">
        <v>-404.06799999999998</v>
      </c>
    </row>
    <row r="610" spans="1:6" x14ac:dyDescent="0.25">
      <c r="A610" t="s">
        <v>24</v>
      </c>
      <c r="B610" t="s">
        <v>1</v>
      </c>
      <c r="C610" t="s">
        <v>57</v>
      </c>
      <c r="D610" t="s">
        <v>42</v>
      </c>
      <c r="E610" t="s">
        <v>16</v>
      </c>
      <c r="F610" s="2">
        <v>-5579.9769999999999</v>
      </c>
    </row>
    <row r="611" spans="1:6" x14ac:dyDescent="0.25">
      <c r="A611" t="s">
        <v>24</v>
      </c>
      <c r="B611" t="s">
        <v>1</v>
      </c>
      <c r="C611" t="s">
        <v>57</v>
      </c>
      <c r="D611" t="s">
        <v>42</v>
      </c>
      <c r="E611" t="s">
        <v>17</v>
      </c>
      <c r="F611" s="2">
        <v>-4453.7820000000002</v>
      </c>
    </row>
    <row r="612" spans="1:6" x14ac:dyDescent="0.25">
      <c r="A612" t="s">
        <v>24</v>
      </c>
      <c r="B612" t="s">
        <v>1</v>
      </c>
      <c r="C612" t="s">
        <v>57</v>
      </c>
      <c r="D612" t="s">
        <v>43</v>
      </c>
      <c r="E612" t="s">
        <v>8</v>
      </c>
      <c r="F612" s="1">
        <v>0</v>
      </c>
    </row>
    <row r="613" spans="1:6" x14ac:dyDescent="0.25">
      <c r="A613" t="s">
        <v>24</v>
      </c>
      <c r="B613" t="s">
        <v>1</v>
      </c>
      <c r="C613" t="s">
        <v>57</v>
      </c>
      <c r="D613" t="s">
        <v>43</v>
      </c>
      <c r="E613" t="s">
        <v>9</v>
      </c>
      <c r="F613" s="2">
        <v>1.57</v>
      </c>
    </row>
    <row r="614" spans="1:6" x14ac:dyDescent="0.25">
      <c r="A614" t="s">
        <v>24</v>
      </c>
      <c r="B614" t="s">
        <v>1</v>
      </c>
      <c r="C614" t="s">
        <v>57</v>
      </c>
      <c r="D614" t="s">
        <v>43</v>
      </c>
      <c r="E614" t="s">
        <v>10</v>
      </c>
      <c r="F614" s="2">
        <v>-34.319000000000003</v>
      </c>
    </row>
    <row r="615" spans="1:6" x14ac:dyDescent="0.25">
      <c r="A615" t="s">
        <v>24</v>
      </c>
      <c r="B615" t="s">
        <v>1</v>
      </c>
      <c r="C615" t="s">
        <v>57</v>
      </c>
      <c r="D615" t="s">
        <v>43</v>
      </c>
      <c r="E615" t="s">
        <v>11</v>
      </c>
      <c r="F615" s="2">
        <v>-46.1</v>
      </c>
    </row>
    <row r="616" spans="1:6" x14ac:dyDescent="0.25">
      <c r="A616" t="s">
        <v>24</v>
      </c>
      <c r="B616" t="s">
        <v>1</v>
      </c>
      <c r="C616" t="s">
        <v>57</v>
      </c>
      <c r="D616" t="s">
        <v>43</v>
      </c>
      <c r="E616" t="s">
        <v>12</v>
      </c>
      <c r="F616" s="2">
        <v>-45.57</v>
      </c>
    </row>
    <row r="617" spans="1:6" x14ac:dyDescent="0.25">
      <c r="A617" t="s">
        <v>24</v>
      </c>
      <c r="B617" t="s">
        <v>1</v>
      </c>
      <c r="C617" t="s">
        <v>57</v>
      </c>
      <c r="D617" t="s">
        <v>43</v>
      </c>
      <c r="E617" t="s">
        <v>13</v>
      </c>
      <c r="F617" s="2">
        <v>28.954000000000001</v>
      </c>
    </row>
    <row r="618" spans="1:6" x14ac:dyDescent="0.25">
      <c r="A618" t="s">
        <v>24</v>
      </c>
      <c r="B618" t="s">
        <v>1</v>
      </c>
      <c r="C618" t="s">
        <v>57</v>
      </c>
      <c r="D618" t="s">
        <v>43</v>
      </c>
      <c r="E618" t="s">
        <v>14</v>
      </c>
      <c r="F618" s="2">
        <v>49.627000000000002</v>
      </c>
    </row>
    <row r="619" spans="1:6" x14ac:dyDescent="0.25">
      <c r="A619" t="s">
        <v>24</v>
      </c>
      <c r="B619" t="s">
        <v>1</v>
      </c>
      <c r="C619" t="s">
        <v>57</v>
      </c>
      <c r="D619" t="s">
        <v>43</v>
      </c>
      <c r="E619" t="s">
        <v>15</v>
      </c>
      <c r="F619" s="1">
        <v>0</v>
      </c>
    </row>
    <row r="620" spans="1:6" x14ac:dyDescent="0.25">
      <c r="A620" t="s">
        <v>24</v>
      </c>
      <c r="B620" t="s">
        <v>1</v>
      </c>
      <c r="C620" t="s">
        <v>57</v>
      </c>
      <c r="D620" t="s">
        <v>43</v>
      </c>
      <c r="E620" t="s">
        <v>16</v>
      </c>
      <c r="F620" s="1">
        <v>0</v>
      </c>
    </row>
    <row r="621" spans="1:6" x14ac:dyDescent="0.25">
      <c r="A621" t="s">
        <v>24</v>
      </c>
      <c r="B621" t="s">
        <v>1</v>
      </c>
      <c r="C621" t="s">
        <v>57</v>
      </c>
      <c r="D621" t="s">
        <v>43</v>
      </c>
      <c r="E621" t="s">
        <v>17</v>
      </c>
      <c r="F621" s="2">
        <v>-50.271000000000001</v>
      </c>
    </row>
    <row r="622" spans="1:6" x14ac:dyDescent="0.25">
      <c r="A622" t="s">
        <v>24</v>
      </c>
      <c r="B622" t="s">
        <v>1</v>
      </c>
      <c r="C622" t="s">
        <v>57</v>
      </c>
      <c r="D622" t="s">
        <v>44</v>
      </c>
      <c r="E622" t="s">
        <v>8</v>
      </c>
      <c r="F622" s="1">
        <v>0</v>
      </c>
    </row>
    <row r="623" spans="1:6" x14ac:dyDescent="0.25">
      <c r="A623" t="s">
        <v>24</v>
      </c>
      <c r="B623" t="s">
        <v>1</v>
      </c>
      <c r="C623" t="s">
        <v>57</v>
      </c>
      <c r="D623" t="s">
        <v>44</v>
      </c>
      <c r="E623" t="s">
        <v>9</v>
      </c>
      <c r="F623" s="1">
        <v>0</v>
      </c>
    </row>
    <row r="624" spans="1:6" x14ac:dyDescent="0.25">
      <c r="A624" t="s">
        <v>24</v>
      </c>
      <c r="B624" t="s">
        <v>1</v>
      </c>
      <c r="C624" t="s">
        <v>57</v>
      </c>
      <c r="D624" t="s">
        <v>44</v>
      </c>
      <c r="E624" t="s">
        <v>10</v>
      </c>
      <c r="F624" s="1">
        <v>0</v>
      </c>
    </row>
    <row r="625" spans="1:6" x14ac:dyDescent="0.25">
      <c r="A625" t="s">
        <v>24</v>
      </c>
      <c r="B625" t="s">
        <v>1</v>
      </c>
      <c r="C625" t="s">
        <v>57</v>
      </c>
      <c r="D625" t="s">
        <v>44</v>
      </c>
      <c r="E625" t="s">
        <v>11</v>
      </c>
      <c r="F625" s="1">
        <v>0</v>
      </c>
    </row>
    <row r="626" spans="1:6" x14ac:dyDescent="0.25">
      <c r="A626" t="s">
        <v>24</v>
      </c>
      <c r="B626" t="s">
        <v>1</v>
      </c>
      <c r="C626" t="s">
        <v>57</v>
      </c>
      <c r="D626" t="s">
        <v>44</v>
      </c>
      <c r="E626" t="s">
        <v>12</v>
      </c>
      <c r="F626" s="1">
        <v>0</v>
      </c>
    </row>
    <row r="627" spans="1:6" x14ac:dyDescent="0.25">
      <c r="A627" t="s">
        <v>24</v>
      </c>
      <c r="B627" t="s">
        <v>1</v>
      </c>
      <c r="C627" t="s">
        <v>57</v>
      </c>
      <c r="D627" t="s">
        <v>44</v>
      </c>
      <c r="E627" t="s">
        <v>13</v>
      </c>
      <c r="F627" s="1">
        <v>0</v>
      </c>
    </row>
    <row r="628" spans="1:6" x14ac:dyDescent="0.25">
      <c r="A628" t="s">
        <v>24</v>
      </c>
      <c r="B628" t="s">
        <v>1</v>
      </c>
      <c r="C628" t="s">
        <v>57</v>
      </c>
      <c r="D628" t="s">
        <v>44</v>
      </c>
      <c r="E628" t="s">
        <v>14</v>
      </c>
      <c r="F628" s="1">
        <v>0</v>
      </c>
    </row>
    <row r="629" spans="1:6" x14ac:dyDescent="0.25">
      <c r="A629" t="s">
        <v>24</v>
      </c>
      <c r="B629" t="s">
        <v>1</v>
      </c>
      <c r="C629" t="s">
        <v>57</v>
      </c>
      <c r="D629" t="s">
        <v>44</v>
      </c>
      <c r="E629" t="s">
        <v>15</v>
      </c>
      <c r="F629" s="1">
        <v>0</v>
      </c>
    </row>
    <row r="630" spans="1:6" x14ac:dyDescent="0.25">
      <c r="A630" t="s">
        <v>24</v>
      </c>
      <c r="B630" t="s">
        <v>1</v>
      </c>
      <c r="C630" t="s">
        <v>57</v>
      </c>
      <c r="D630" t="s">
        <v>44</v>
      </c>
      <c r="E630" t="s">
        <v>16</v>
      </c>
      <c r="F630" s="1">
        <v>0</v>
      </c>
    </row>
    <row r="631" spans="1:6" x14ac:dyDescent="0.25">
      <c r="A631" t="s">
        <v>24</v>
      </c>
      <c r="B631" t="s">
        <v>1</v>
      </c>
      <c r="C631" t="s">
        <v>57</v>
      </c>
      <c r="D631" t="s">
        <v>44</v>
      </c>
      <c r="E631" t="s">
        <v>17</v>
      </c>
      <c r="F631" s="1">
        <v>0</v>
      </c>
    </row>
    <row r="632" spans="1:6" x14ac:dyDescent="0.25">
      <c r="A632" t="s">
        <v>24</v>
      </c>
      <c r="B632" t="s">
        <v>1</v>
      </c>
      <c r="C632" t="s">
        <v>57</v>
      </c>
      <c r="D632" t="s">
        <v>45</v>
      </c>
      <c r="E632" t="s">
        <v>8</v>
      </c>
      <c r="F632" s="1">
        <v>0</v>
      </c>
    </row>
    <row r="633" spans="1:6" x14ac:dyDescent="0.25">
      <c r="A633" t="s">
        <v>24</v>
      </c>
      <c r="B633" t="s">
        <v>1</v>
      </c>
      <c r="C633" t="s">
        <v>57</v>
      </c>
      <c r="D633" t="s">
        <v>45</v>
      </c>
      <c r="E633" t="s">
        <v>9</v>
      </c>
      <c r="F633" s="1">
        <v>0</v>
      </c>
    </row>
    <row r="634" spans="1:6" x14ac:dyDescent="0.25">
      <c r="A634" t="s">
        <v>24</v>
      </c>
      <c r="B634" t="s">
        <v>1</v>
      </c>
      <c r="C634" t="s">
        <v>57</v>
      </c>
      <c r="D634" t="s">
        <v>45</v>
      </c>
      <c r="E634" t="s">
        <v>10</v>
      </c>
      <c r="F634" s="1">
        <v>0</v>
      </c>
    </row>
    <row r="635" spans="1:6" x14ac:dyDescent="0.25">
      <c r="A635" t="s">
        <v>24</v>
      </c>
      <c r="B635" t="s">
        <v>1</v>
      </c>
      <c r="C635" t="s">
        <v>57</v>
      </c>
      <c r="D635" t="s">
        <v>45</v>
      </c>
      <c r="E635" t="s">
        <v>11</v>
      </c>
      <c r="F635" s="1">
        <v>0</v>
      </c>
    </row>
    <row r="636" spans="1:6" x14ac:dyDescent="0.25">
      <c r="A636" t="s">
        <v>24</v>
      </c>
      <c r="B636" t="s">
        <v>1</v>
      </c>
      <c r="C636" t="s">
        <v>57</v>
      </c>
      <c r="D636" t="s">
        <v>45</v>
      </c>
      <c r="E636" t="s">
        <v>12</v>
      </c>
      <c r="F636" s="1">
        <v>0</v>
      </c>
    </row>
    <row r="637" spans="1:6" x14ac:dyDescent="0.25">
      <c r="A637" t="s">
        <v>24</v>
      </c>
      <c r="B637" t="s">
        <v>1</v>
      </c>
      <c r="C637" t="s">
        <v>57</v>
      </c>
      <c r="D637" t="s">
        <v>45</v>
      </c>
      <c r="E637" t="s">
        <v>13</v>
      </c>
      <c r="F637" s="1">
        <v>0</v>
      </c>
    </row>
    <row r="638" spans="1:6" x14ac:dyDescent="0.25">
      <c r="A638" t="s">
        <v>24</v>
      </c>
      <c r="B638" t="s">
        <v>1</v>
      </c>
      <c r="C638" t="s">
        <v>57</v>
      </c>
      <c r="D638" t="s">
        <v>45</v>
      </c>
      <c r="E638" t="s">
        <v>14</v>
      </c>
      <c r="F638" s="1">
        <v>0</v>
      </c>
    </row>
    <row r="639" spans="1:6" x14ac:dyDescent="0.25">
      <c r="A639" t="s">
        <v>24</v>
      </c>
      <c r="B639" t="s">
        <v>1</v>
      </c>
      <c r="C639" t="s">
        <v>57</v>
      </c>
      <c r="D639" t="s">
        <v>45</v>
      </c>
      <c r="E639" t="s">
        <v>15</v>
      </c>
      <c r="F639" s="1">
        <v>0</v>
      </c>
    </row>
    <row r="640" spans="1:6" x14ac:dyDescent="0.25">
      <c r="A640" t="s">
        <v>24</v>
      </c>
      <c r="B640" t="s">
        <v>1</v>
      </c>
      <c r="C640" t="s">
        <v>57</v>
      </c>
      <c r="D640" t="s">
        <v>45</v>
      </c>
      <c r="E640" t="s">
        <v>16</v>
      </c>
      <c r="F640" s="1">
        <v>0</v>
      </c>
    </row>
    <row r="641" spans="1:6" x14ac:dyDescent="0.25">
      <c r="A641" t="s">
        <v>24</v>
      </c>
      <c r="B641" t="s">
        <v>1</v>
      </c>
      <c r="C641" t="s">
        <v>57</v>
      </c>
      <c r="D641" t="s">
        <v>45</v>
      </c>
      <c r="E641" t="s">
        <v>17</v>
      </c>
      <c r="F641" s="1">
        <v>0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33FE2-26E0-470F-949B-FCC49F8D198E}">
  <dimension ref="A1:F161"/>
  <sheetViews>
    <sheetView workbookViewId="0">
      <selection sqref="A1:F161"/>
    </sheetView>
  </sheetViews>
  <sheetFormatPr baseColWidth="10" defaultRowHeight="13.2" x14ac:dyDescent="0.25"/>
  <sheetData>
    <row r="1" spans="1:6" x14ac:dyDescent="0.25">
      <c r="A1" t="s">
        <v>0</v>
      </c>
      <c r="B1" t="s">
        <v>1</v>
      </c>
      <c r="C1" t="s">
        <v>96</v>
      </c>
      <c r="D1" t="s">
        <v>41</v>
      </c>
      <c r="E1" t="s">
        <v>4</v>
      </c>
      <c r="F1" t="s">
        <v>5</v>
      </c>
    </row>
    <row r="2" spans="1:6" x14ac:dyDescent="0.25">
      <c r="A2" t="s">
        <v>6</v>
      </c>
      <c r="B2" t="s">
        <v>1</v>
      </c>
      <c r="C2" t="s">
        <v>97</v>
      </c>
      <c r="D2" t="s">
        <v>42</v>
      </c>
      <c r="E2" t="s">
        <v>8</v>
      </c>
      <c r="F2" s="2">
        <v>-118425.708</v>
      </c>
    </row>
    <row r="3" spans="1:6" x14ac:dyDescent="0.25">
      <c r="A3" t="s">
        <v>6</v>
      </c>
      <c r="B3" t="s">
        <v>1</v>
      </c>
      <c r="C3" t="s">
        <v>97</v>
      </c>
      <c r="D3" t="s">
        <v>42</v>
      </c>
      <c r="E3" t="s">
        <v>9</v>
      </c>
      <c r="F3" s="2">
        <v>-67612.305999999997</v>
      </c>
    </row>
    <row r="4" spans="1:6" x14ac:dyDescent="0.25">
      <c r="A4" t="s">
        <v>6</v>
      </c>
      <c r="B4" t="s">
        <v>1</v>
      </c>
      <c r="C4" t="s">
        <v>97</v>
      </c>
      <c r="D4" t="s">
        <v>42</v>
      </c>
      <c r="E4" t="s">
        <v>10</v>
      </c>
      <c r="F4" s="2">
        <v>-46156.461000000003</v>
      </c>
    </row>
    <row r="5" spans="1:6" x14ac:dyDescent="0.25">
      <c r="A5" t="s">
        <v>6</v>
      </c>
      <c r="B5" t="s">
        <v>1</v>
      </c>
      <c r="C5" t="s">
        <v>97</v>
      </c>
      <c r="D5" t="s">
        <v>42</v>
      </c>
      <c r="E5" t="s">
        <v>11</v>
      </c>
      <c r="F5" s="2">
        <v>-76635.725999999995</v>
      </c>
    </row>
    <row r="6" spans="1:6" x14ac:dyDescent="0.25">
      <c r="A6" t="s">
        <v>6</v>
      </c>
      <c r="B6" t="s">
        <v>1</v>
      </c>
      <c r="C6" t="s">
        <v>97</v>
      </c>
      <c r="D6" t="s">
        <v>42</v>
      </c>
      <c r="E6" t="s">
        <v>12</v>
      </c>
      <c r="F6" s="2">
        <v>-34830.366000000002</v>
      </c>
    </row>
    <row r="7" spans="1:6" x14ac:dyDescent="0.25">
      <c r="A7" t="s">
        <v>6</v>
      </c>
      <c r="B7" t="s">
        <v>1</v>
      </c>
      <c r="C7" t="s">
        <v>97</v>
      </c>
      <c r="D7" t="s">
        <v>42</v>
      </c>
      <c r="E7" t="s">
        <v>13</v>
      </c>
      <c r="F7" s="2">
        <v>-42660.709000000003</v>
      </c>
    </row>
    <row r="8" spans="1:6" x14ac:dyDescent="0.25">
      <c r="A8" t="s">
        <v>6</v>
      </c>
      <c r="B8" t="s">
        <v>1</v>
      </c>
      <c r="C8" t="s">
        <v>97</v>
      </c>
      <c r="D8" t="s">
        <v>42</v>
      </c>
      <c r="E8" t="s">
        <v>14</v>
      </c>
      <c r="F8" s="2">
        <v>-69185.729000000007</v>
      </c>
    </row>
    <row r="9" spans="1:6" x14ac:dyDescent="0.25">
      <c r="A9" t="s">
        <v>6</v>
      </c>
      <c r="B9" t="s">
        <v>1</v>
      </c>
      <c r="C9" t="s">
        <v>97</v>
      </c>
      <c r="D9" t="s">
        <v>42</v>
      </c>
      <c r="E9" t="s">
        <v>15</v>
      </c>
      <c r="F9" s="2">
        <v>-20658.999</v>
      </c>
    </row>
    <row r="10" spans="1:6" x14ac:dyDescent="0.25">
      <c r="A10" t="s">
        <v>6</v>
      </c>
      <c r="B10" t="s">
        <v>1</v>
      </c>
      <c r="C10" t="s">
        <v>97</v>
      </c>
      <c r="D10" t="s">
        <v>42</v>
      </c>
      <c r="E10" t="s">
        <v>16</v>
      </c>
      <c r="F10" s="2">
        <v>-22877.521000000001</v>
      </c>
    </row>
    <row r="11" spans="1:6" x14ac:dyDescent="0.25">
      <c r="A11" t="s">
        <v>6</v>
      </c>
      <c r="B11" t="s">
        <v>1</v>
      </c>
      <c r="C11" t="s">
        <v>97</v>
      </c>
      <c r="D11" t="s">
        <v>42</v>
      </c>
      <c r="E11" t="s">
        <v>17</v>
      </c>
      <c r="F11" s="2">
        <v>-17409.816999999999</v>
      </c>
    </row>
    <row r="12" spans="1:6" x14ac:dyDescent="0.25">
      <c r="A12" t="s">
        <v>6</v>
      </c>
      <c r="B12" t="s">
        <v>1</v>
      </c>
      <c r="C12" t="s">
        <v>97</v>
      </c>
      <c r="D12" t="s">
        <v>43</v>
      </c>
      <c r="E12" t="s">
        <v>8</v>
      </c>
      <c r="F12" s="1">
        <v>-14674</v>
      </c>
    </row>
    <row r="13" spans="1:6" x14ac:dyDescent="0.25">
      <c r="A13" t="s">
        <v>6</v>
      </c>
      <c r="B13" t="s">
        <v>1</v>
      </c>
      <c r="C13" t="s">
        <v>97</v>
      </c>
      <c r="D13" t="s">
        <v>43</v>
      </c>
      <c r="E13" t="s">
        <v>9</v>
      </c>
      <c r="F13" s="1">
        <v>-21177</v>
      </c>
    </row>
    <row r="14" spans="1:6" x14ac:dyDescent="0.25">
      <c r="A14" t="s">
        <v>6</v>
      </c>
      <c r="B14" t="s">
        <v>1</v>
      </c>
      <c r="C14" t="s">
        <v>97</v>
      </c>
      <c r="D14" t="s">
        <v>43</v>
      </c>
      <c r="E14" t="s">
        <v>10</v>
      </c>
      <c r="F14" s="1">
        <v>-11768</v>
      </c>
    </row>
    <row r="15" spans="1:6" x14ac:dyDescent="0.25">
      <c r="A15" t="s">
        <v>6</v>
      </c>
      <c r="B15" t="s">
        <v>1</v>
      </c>
      <c r="C15" t="s">
        <v>97</v>
      </c>
      <c r="D15" t="s">
        <v>43</v>
      </c>
      <c r="E15" t="s">
        <v>11</v>
      </c>
      <c r="F15" s="1">
        <v>-20186</v>
      </c>
    </row>
    <row r="16" spans="1:6" x14ac:dyDescent="0.25">
      <c r="A16" t="s">
        <v>6</v>
      </c>
      <c r="B16" t="s">
        <v>1</v>
      </c>
      <c r="C16" t="s">
        <v>97</v>
      </c>
      <c r="D16" t="s">
        <v>43</v>
      </c>
      <c r="E16" t="s">
        <v>12</v>
      </c>
      <c r="F16" s="1">
        <v>-8187</v>
      </c>
    </row>
    <row r="17" spans="1:6" x14ac:dyDescent="0.25">
      <c r="A17" t="s">
        <v>6</v>
      </c>
      <c r="B17" t="s">
        <v>1</v>
      </c>
      <c r="C17" t="s">
        <v>97</v>
      </c>
      <c r="D17" t="s">
        <v>43</v>
      </c>
      <c r="E17" t="s">
        <v>13</v>
      </c>
      <c r="F17" s="1">
        <v>-9770</v>
      </c>
    </row>
    <row r="18" spans="1:6" x14ac:dyDescent="0.25">
      <c r="A18" t="s">
        <v>6</v>
      </c>
      <c r="B18" t="s">
        <v>1</v>
      </c>
      <c r="C18" t="s">
        <v>97</v>
      </c>
      <c r="D18" t="s">
        <v>43</v>
      </c>
      <c r="E18" t="s">
        <v>14</v>
      </c>
      <c r="F18" s="1">
        <v>-11404</v>
      </c>
    </row>
    <row r="19" spans="1:6" x14ac:dyDescent="0.25">
      <c r="A19" t="s">
        <v>6</v>
      </c>
      <c r="B19" t="s">
        <v>1</v>
      </c>
      <c r="C19" t="s">
        <v>97</v>
      </c>
      <c r="D19" t="s">
        <v>43</v>
      </c>
      <c r="E19" t="s">
        <v>15</v>
      </c>
      <c r="F19" s="1">
        <v>-371</v>
      </c>
    </row>
    <row r="20" spans="1:6" x14ac:dyDescent="0.25">
      <c r="A20" t="s">
        <v>6</v>
      </c>
      <c r="B20" t="s">
        <v>1</v>
      </c>
      <c r="C20" t="s">
        <v>97</v>
      </c>
      <c r="D20" t="s">
        <v>43</v>
      </c>
      <c r="E20" t="s">
        <v>16</v>
      </c>
      <c r="F20" s="1">
        <v>-2226</v>
      </c>
    </row>
    <row r="21" spans="1:6" x14ac:dyDescent="0.25">
      <c r="A21" t="s">
        <v>6</v>
      </c>
      <c r="B21" t="s">
        <v>1</v>
      </c>
      <c r="C21" t="s">
        <v>97</v>
      </c>
      <c r="D21" t="s">
        <v>43</v>
      </c>
      <c r="E21" t="s">
        <v>17</v>
      </c>
      <c r="F21" s="1">
        <v>-2500</v>
      </c>
    </row>
    <row r="22" spans="1:6" x14ac:dyDescent="0.25">
      <c r="A22" t="s">
        <v>6</v>
      </c>
      <c r="B22" t="s">
        <v>1</v>
      </c>
      <c r="C22" t="s">
        <v>97</v>
      </c>
      <c r="D22" t="s">
        <v>44</v>
      </c>
      <c r="E22" t="s">
        <v>8</v>
      </c>
      <c r="F22" s="1">
        <v>0</v>
      </c>
    </row>
    <row r="23" spans="1:6" x14ac:dyDescent="0.25">
      <c r="A23" t="s">
        <v>6</v>
      </c>
      <c r="B23" t="s">
        <v>1</v>
      </c>
      <c r="C23" t="s">
        <v>97</v>
      </c>
      <c r="D23" t="s">
        <v>44</v>
      </c>
      <c r="E23" t="s">
        <v>9</v>
      </c>
      <c r="F23" s="1">
        <v>0</v>
      </c>
    </row>
    <row r="24" spans="1:6" x14ac:dyDescent="0.25">
      <c r="A24" t="s">
        <v>6</v>
      </c>
      <c r="B24" t="s">
        <v>1</v>
      </c>
      <c r="C24" t="s">
        <v>97</v>
      </c>
      <c r="D24" t="s">
        <v>44</v>
      </c>
      <c r="E24" t="s">
        <v>10</v>
      </c>
      <c r="F24" s="1">
        <v>0</v>
      </c>
    </row>
    <row r="25" spans="1:6" x14ac:dyDescent="0.25">
      <c r="A25" t="s">
        <v>6</v>
      </c>
      <c r="B25" t="s">
        <v>1</v>
      </c>
      <c r="C25" t="s">
        <v>97</v>
      </c>
      <c r="D25" t="s">
        <v>44</v>
      </c>
      <c r="E25" t="s">
        <v>11</v>
      </c>
      <c r="F25" s="1">
        <v>0</v>
      </c>
    </row>
    <row r="26" spans="1:6" x14ac:dyDescent="0.25">
      <c r="A26" t="s">
        <v>6</v>
      </c>
      <c r="B26" t="s">
        <v>1</v>
      </c>
      <c r="C26" t="s">
        <v>97</v>
      </c>
      <c r="D26" t="s">
        <v>44</v>
      </c>
      <c r="E26" t="s">
        <v>12</v>
      </c>
      <c r="F26" s="1">
        <v>0</v>
      </c>
    </row>
    <row r="27" spans="1:6" x14ac:dyDescent="0.25">
      <c r="A27" t="s">
        <v>6</v>
      </c>
      <c r="B27" t="s">
        <v>1</v>
      </c>
      <c r="C27" t="s">
        <v>97</v>
      </c>
      <c r="D27" t="s">
        <v>44</v>
      </c>
      <c r="E27" t="s">
        <v>13</v>
      </c>
      <c r="F27" s="1">
        <v>0</v>
      </c>
    </row>
    <row r="28" spans="1:6" x14ac:dyDescent="0.25">
      <c r="A28" t="s">
        <v>6</v>
      </c>
      <c r="B28" t="s">
        <v>1</v>
      </c>
      <c r="C28" t="s">
        <v>97</v>
      </c>
      <c r="D28" t="s">
        <v>44</v>
      </c>
      <c r="E28" t="s">
        <v>14</v>
      </c>
      <c r="F28" s="1">
        <v>0</v>
      </c>
    </row>
    <row r="29" spans="1:6" x14ac:dyDescent="0.25">
      <c r="A29" t="s">
        <v>6</v>
      </c>
      <c r="B29" t="s">
        <v>1</v>
      </c>
      <c r="C29" t="s">
        <v>97</v>
      </c>
      <c r="D29" t="s">
        <v>44</v>
      </c>
      <c r="E29" t="s">
        <v>15</v>
      </c>
      <c r="F29" s="1">
        <v>0</v>
      </c>
    </row>
    <row r="30" spans="1:6" x14ac:dyDescent="0.25">
      <c r="A30" t="s">
        <v>6</v>
      </c>
      <c r="B30" t="s">
        <v>1</v>
      </c>
      <c r="C30" t="s">
        <v>97</v>
      </c>
      <c r="D30" t="s">
        <v>44</v>
      </c>
      <c r="E30" t="s">
        <v>16</v>
      </c>
      <c r="F30" s="1">
        <v>0</v>
      </c>
    </row>
    <row r="31" spans="1:6" x14ac:dyDescent="0.25">
      <c r="A31" t="s">
        <v>6</v>
      </c>
      <c r="B31" t="s">
        <v>1</v>
      </c>
      <c r="C31" t="s">
        <v>97</v>
      </c>
      <c r="D31" t="s">
        <v>44</v>
      </c>
      <c r="E31" t="s">
        <v>17</v>
      </c>
      <c r="F31" s="1">
        <v>0</v>
      </c>
    </row>
    <row r="32" spans="1:6" x14ac:dyDescent="0.25">
      <c r="A32" t="s">
        <v>6</v>
      </c>
      <c r="B32" t="s">
        <v>1</v>
      </c>
      <c r="C32" t="s">
        <v>97</v>
      </c>
      <c r="D32" t="s">
        <v>45</v>
      </c>
      <c r="E32" t="s">
        <v>8</v>
      </c>
      <c r="F32" s="1">
        <v>0</v>
      </c>
    </row>
    <row r="33" spans="1:6" x14ac:dyDescent="0.25">
      <c r="A33" t="s">
        <v>6</v>
      </c>
      <c r="B33" t="s">
        <v>1</v>
      </c>
      <c r="C33" t="s">
        <v>97</v>
      </c>
      <c r="D33" t="s">
        <v>45</v>
      </c>
      <c r="E33" t="s">
        <v>9</v>
      </c>
      <c r="F33" s="1">
        <v>0</v>
      </c>
    </row>
    <row r="34" spans="1:6" x14ac:dyDescent="0.25">
      <c r="A34" t="s">
        <v>6</v>
      </c>
      <c r="B34" t="s">
        <v>1</v>
      </c>
      <c r="C34" t="s">
        <v>97</v>
      </c>
      <c r="D34" t="s">
        <v>45</v>
      </c>
      <c r="E34" t="s">
        <v>10</v>
      </c>
      <c r="F34" s="1">
        <v>0</v>
      </c>
    </row>
    <row r="35" spans="1:6" x14ac:dyDescent="0.25">
      <c r="A35" t="s">
        <v>6</v>
      </c>
      <c r="B35" t="s">
        <v>1</v>
      </c>
      <c r="C35" t="s">
        <v>97</v>
      </c>
      <c r="D35" t="s">
        <v>45</v>
      </c>
      <c r="E35" t="s">
        <v>11</v>
      </c>
      <c r="F35" s="1">
        <v>0</v>
      </c>
    </row>
    <row r="36" spans="1:6" x14ac:dyDescent="0.25">
      <c r="A36" t="s">
        <v>6</v>
      </c>
      <c r="B36" t="s">
        <v>1</v>
      </c>
      <c r="C36" t="s">
        <v>97</v>
      </c>
      <c r="D36" t="s">
        <v>45</v>
      </c>
      <c r="E36" t="s">
        <v>12</v>
      </c>
      <c r="F36" s="1">
        <v>0</v>
      </c>
    </row>
    <row r="37" spans="1:6" x14ac:dyDescent="0.25">
      <c r="A37" t="s">
        <v>6</v>
      </c>
      <c r="B37" t="s">
        <v>1</v>
      </c>
      <c r="C37" t="s">
        <v>97</v>
      </c>
      <c r="D37" t="s">
        <v>45</v>
      </c>
      <c r="E37" t="s">
        <v>13</v>
      </c>
      <c r="F37" s="1">
        <v>0</v>
      </c>
    </row>
    <row r="38" spans="1:6" x14ac:dyDescent="0.25">
      <c r="A38" t="s">
        <v>6</v>
      </c>
      <c r="B38" t="s">
        <v>1</v>
      </c>
      <c r="C38" t="s">
        <v>97</v>
      </c>
      <c r="D38" t="s">
        <v>45</v>
      </c>
      <c r="E38" t="s">
        <v>14</v>
      </c>
      <c r="F38" s="1">
        <v>0</v>
      </c>
    </row>
    <row r="39" spans="1:6" x14ac:dyDescent="0.25">
      <c r="A39" t="s">
        <v>6</v>
      </c>
      <c r="B39" t="s">
        <v>1</v>
      </c>
      <c r="C39" t="s">
        <v>97</v>
      </c>
      <c r="D39" t="s">
        <v>45</v>
      </c>
      <c r="E39" t="s">
        <v>15</v>
      </c>
      <c r="F39" s="1">
        <v>0</v>
      </c>
    </row>
    <row r="40" spans="1:6" x14ac:dyDescent="0.25">
      <c r="A40" t="s">
        <v>6</v>
      </c>
      <c r="B40" t="s">
        <v>1</v>
      </c>
      <c r="C40" t="s">
        <v>97</v>
      </c>
      <c r="D40" t="s">
        <v>45</v>
      </c>
      <c r="E40" t="s">
        <v>16</v>
      </c>
      <c r="F40" s="1">
        <v>0</v>
      </c>
    </row>
    <row r="41" spans="1:6" x14ac:dyDescent="0.25">
      <c r="A41" t="s">
        <v>6</v>
      </c>
      <c r="B41" t="s">
        <v>1</v>
      </c>
      <c r="C41" t="s">
        <v>97</v>
      </c>
      <c r="D41" t="s">
        <v>45</v>
      </c>
      <c r="E41" t="s">
        <v>17</v>
      </c>
      <c r="F41" s="1">
        <v>0</v>
      </c>
    </row>
    <row r="42" spans="1:6" x14ac:dyDescent="0.25">
      <c r="A42" t="s">
        <v>22</v>
      </c>
      <c r="B42" t="s">
        <v>1</v>
      </c>
      <c r="C42" t="s">
        <v>97</v>
      </c>
      <c r="D42" t="s">
        <v>42</v>
      </c>
      <c r="E42" t="s">
        <v>8</v>
      </c>
      <c r="F42" s="2">
        <v>-184513.40700000001</v>
      </c>
    </row>
    <row r="43" spans="1:6" x14ac:dyDescent="0.25">
      <c r="A43" t="s">
        <v>22</v>
      </c>
      <c r="B43" t="s">
        <v>1</v>
      </c>
      <c r="C43" t="s">
        <v>97</v>
      </c>
      <c r="D43" t="s">
        <v>42</v>
      </c>
      <c r="E43" t="s">
        <v>9</v>
      </c>
      <c r="F43" s="2">
        <v>-60893.705999999998</v>
      </c>
    </row>
    <row r="44" spans="1:6" x14ac:dyDescent="0.25">
      <c r="A44" t="s">
        <v>22</v>
      </c>
      <c r="B44" t="s">
        <v>1</v>
      </c>
      <c r="C44" t="s">
        <v>97</v>
      </c>
      <c r="D44" t="s">
        <v>42</v>
      </c>
      <c r="E44" t="s">
        <v>10</v>
      </c>
      <c r="F44" s="2">
        <v>-42346.042000000001</v>
      </c>
    </row>
    <row r="45" spans="1:6" x14ac:dyDescent="0.25">
      <c r="A45" t="s">
        <v>22</v>
      </c>
      <c r="B45" t="s">
        <v>1</v>
      </c>
      <c r="C45" t="s">
        <v>97</v>
      </c>
      <c r="D45" t="s">
        <v>42</v>
      </c>
      <c r="E45" t="s">
        <v>11</v>
      </c>
      <c r="F45" s="2">
        <v>-70485.269</v>
      </c>
    </row>
    <row r="46" spans="1:6" x14ac:dyDescent="0.25">
      <c r="A46" t="s">
        <v>22</v>
      </c>
      <c r="B46" t="s">
        <v>1</v>
      </c>
      <c r="C46" t="s">
        <v>97</v>
      </c>
      <c r="D46" t="s">
        <v>42</v>
      </c>
      <c r="E46" t="s">
        <v>12</v>
      </c>
      <c r="F46" s="2">
        <v>-33628.726000000002</v>
      </c>
    </row>
    <row r="47" spans="1:6" x14ac:dyDescent="0.25">
      <c r="A47" t="s">
        <v>22</v>
      </c>
      <c r="B47" t="s">
        <v>1</v>
      </c>
      <c r="C47" t="s">
        <v>97</v>
      </c>
      <c r="D47" t="s">
        <v>42</v>
      </c>
      <c r="E47" t="s">
        <v>13</v>
      </c>
      <c r="F47" s="2">
        <v>-35399.254000000001</v>
      </c>
    </row>
    <row r="48" spans="1:6" x14ac:dyDescent="0.25">
      <c r="A48" t="s">
        <v>22</v>
      </c>
      <c r="B48" t="s">
        <v>1</v>
      </c>
      <c r="C48" t="s">
        <v>97</v>
      </c>
      <c r="D48" t="s">
        <v>42</v>
      </c>
      <c r="E48" t="s">
        <v>14</v>
      </c>
      <c r="F48" s="2">
        <v>-66565.012000000002</v>
      </c>
    </row>
    <row r="49" spans="1:6" x14ac:dyDescent="0.25">
      <c r="A49" t="s">
        <v>22</v>
      </c>
      <c r="B49" t="s">
        <v>1</v>
      </c>
      <c r="C49" t="s">
        <v>97</v>
      </c>
      <c r="D49" t="s">
        <v>42</v>
      </c>
      <c r="E49" t="s">
        <v>15</v>
      </c>
      <c r="F49" s="2">
        <v>-20553.868999999999</v>
      </c>
    </row>
    <row r="50" spans="1:6" x14ac:dyDescent="0.25">
      <c r="A50" t="s">
        <v>22</v>
      </c>
      <c r="B50" t="s">
        <v>1</v>
      </c>
      <c r="C50" t="s">
        <v>97</v>
      </c>
      <c r="D50" t="s">
        <v>42</v>
      </c>
      <c r="E50" t="s">
        <v>16</v>
      </c>
      <c r="F50" s="2">
        <v>-19859.008999999998</v>
      </c>
    </row>
    <row r="51" spans="1:6" x14ac:dyDescent="0.25">
      <c r="A51" t="s">
        <v>22</v>
      </c>
      <c r="B51" t="s">
        <v>1</v>
      </c>
      <c r="C51" t="s">
        <v>97</v>
      </c>
      <c r="D51" t="s">
        <v>42</v>
      </c>
      <c r="E51" t="s">
        <v>17</v>
      </c>
      <c r="F51" s="2">
        <v>-8156.2719999999999</v>
      </c>
    </row>
    <row r="52" spans="1:6" x14ac:dyDescent="0.25">
      <c r="A52" t="s">
        <v>22</v>
      </c>
      <c r="B52" t="s">
        <v>1</v>
      </c>
      <c r="C52" t="s">
        <v>97</v>
      </c>
      <c r="D52" t="s">
        <v>43</v>
      </c>
      <c r="E52" t="s">
        <v>8</v>
      </c>
      <c r="F52" s="2">
        <v>-14297.842000000001</v>
      </c>
    </row>
    <row r="53" spans="1:6" x14ac:dyDescent="0.25">
      <c r="A53" t="s">
        <v>22</v>
      </c>
      <c r="B53" t="s">
        <v>1</v>
      </c>
      <c r="C53" t="s">
        <v>97</v>
      </c>
      <c r="D53" t="s">
        <v>43</v>
      </c>
      <c r="E53" t="s">
        <v>9</v>
      </c>
      <c r="F53" s="2">
        <v>-21514.596000000001</v>
      </c>
    </row>
    <row r="54" spans="1:6" x14ac:dyDescent="0.25">
      <c r="A54" t="s">
        <v>22</v>
      </c>
      <c r="B54" t="s">
        <v>1</v>
      </c>
      <c r="C54" t="s">
        <v>97</v>
      </c>
      <c r="D54" t="s">
        <v>43</v>
      </c>
      <c r="E54" t="s">
        <v>10</v>
      </c>
      <c r="F54" s="2">
        <v>-13015.52</v>
      </c>
    </row>
    <row r="55" spans="1:6" x14ac:dyDescent="0.25">
      <c r="A55" t="s">
        <v>22</v>
      </c>
      <c r="B55" t="s">
        <v>1</v>
      </c>
      <c r="C55" t="s">
        <v>97</v>
      </c>
      <c r="D55" t="s">
        <v>43</v>
      </c>
      <c r="E55" t="s">
        <v>11</v>
      </c>
      <c r="F55" s="2">
        <v>-20165.599999999999</v>
      </c>
    </row>
    <row r="56" spans="1:6" x14ac:dyDescent="0.25">
      <c r="A56" t="s">
        <v>22</v>
      </c>
      <c r="B56" t="s">
        <v>1</v>
      </c>
      <c r="C56" t="s">
        <v>97</v>
      </c>
      <c r="D56" t="s">
        <v>43</v>
      </c>
      <c r="E56" t="s">
        <v>12</v>
      </c>
      <c r="F56" s="2">
        <v>-11820.18</v>
      </c>
    </row>
    <row r="57" spans="1:6" x14ac:dyDescent="0.25">
      <c r="A57" t="s">
        <v>22</v>
      </c>
      <c r="B57" t="s">
        <v>1</v>
      </c>
      <c r="C57" t="s">
        <v>97</v>
      </c>
      <c r="D57" t="s">
        <v>43</v>
      </c>
      <c r="E57" t="s">
        <v>13</v>
      </c>
      <c r="F57" s="2">
        <v>-9417.0400000000009</v>
      </c>
    </row>
    <row r="58" spans="1:6" x14ac:dyDescent="0.25">
      <c r="A58" t="s">
        <v>22</v>
      </c>
      <c r="B58" t="s">
        <v>1</v>
      </c>
      <c r="C58" t="s">
        <v>97</v>
      </c>
      <c r="D58" t="s">
        <v>43</v>
      </c>
      <c r="E58" t="s">
        <v>14</v>
      </c>
      <c r="F58" s="2">
        <v>-11974.986999999999</v>
      </c>
    </row>
    <row r="59" spans="1:6" x14ac:dyDescent="0.25">
      <c r="A59" t="s">
        <v>22</v>
      </c>
      <c r="B59" t="s">
        <v>1</v>
      </c>
      <c r="C59" t="s">
        <v>97</v>
      </c>
      <c r="D59" t="s">
        <v>43</v>
      </c>
      <c r="E59" t="s">
        <v>15</v>
      </c>
      <c r="F59" s="2">
        <v>-754.76</v>
      </c>
    </row>
    <row r="60" spans="1:6" x14ac:dyDescent="0.25">
      <c r="A60" t="s">
        <v>22</v>
      </c>
      <c r="B60" t="s">
        <v>1</v>
      </c>
      <c r="C60" t="s">
        <v>97</v>
      </c>
      <c r="D60" t="s">
        <v>43</v>
      </c>
      <c r="E60" t="s">
        <v>16</v>
      </c>
      <c r="F60" s="2">
        <v>-1260.4449999999999</v>
      </c>
    </row>
    <row r="61" spans="1:6" x14ac:dyDescent="0.25">
      <c r="A61" t="s">
        <v>22</v>
      </c>
      <c r="B61" t="s">
        <v>1</v>
      </c>
      <c r="C61" t="s">
        <v>97</v>
      </c>
      <c r="D61" t="s">
        <v>43</v>
      </c>
      <c r="E61" t="s">
        <v>17</v>
      </c>
      <c r="F61" s="1">
        <v>-2500</v>
      </c>
    </row>
    <row r="62" spans="1:6" x14ac:dyDescent="0.25">
      <c r="A62" t="s">
        <v>22</v>
      </c>
      <c r="B62" t="s">
        <v>1</v>
      </c>
      <c r="C62" t="s">
        <v>97</v>
      </c>
      <c r="D62" t="s">
        <v>44</v>
      </c>
      <c r="E62" t="s">
        <v>8</v>
      </c>
      <c r="F62" s="1">
        <v>0</v>
      </c>
    </row>
    <row r="63" spans="1:6" x14ac:dyDescent="0.25">
      <c r="A63" t="s">
        <v>22</v>
      </c>
      <c r="B63" t="s">
        <v>1</v>
      </c>
      <c r="C63" t="s">
        <v>97</v>
      </c>
      <c r="D63" t="s">
        <v>44</v>
      </c>
      <c r="E63" t="s">
        <v>9</v>
      </c>
      <c r="F63" s="1">
        <v>0</v>
      </c>
    </row>
    <row r="64" spans="1:6" x14ac:dyDescent="0.25">
      <c r="A64" t="s">
        <v>22</v>
      </c>
      <c r="B64" t="s">
        <v>1</v>
      </c>
      <c r="C64" t="s">
        <v>97</v>
      </c>
      <c r="D64" t="s">
        <v>44</v>
      </c>
      <c r="E64" t="s">
        <v>10</v>
      </c>
      <c r="F64" s="1">
        <v>0</v>
      </c>
    </row>
    <row r="65" spans="1:6" x14ac:dyDescent="0.25">
      <c r="A65" t="s">
        <v>22</v>
      </c>
      <c r="B65" t="s">
        <v>1</v>
      </c>
      <c r="C65" t="s">
        <v>97</v>
      </c>
      <c r="D65" t="s">
        <v>44</v>
      </c>
      <c r="E65" t="s">
        <v>11</v>
      </c>
      <c r="F65" s="1">
        <v>0</v>
      </c>
    </row>
    <row r="66" spans="1:6" x14ac:dyDescent="0.25">
      <c r="A66" t="s">
        <v>22</v>
      </c>
      <c r="B66" t="s">
        <v>1</v>
      </c>
      <c r="C66" t="s">
        <v>97</v>
      </c>
      <c r="D66" t="s">
        <v>44</v>
      </c>
      <c r="E66" t="s">
        <v>12</v>
      </c>
      <c r="F66" s="1">
        <v>0</v>
      </c>
    </row>
    <row r="67" spans="1:6" x14ac:dyDescent="0.25">
      <c r="A67" t="s">
        <v>22</v>
      </c>
      <c r="B67" t="s">
        <v>1</v>
      </c>
      <c r="C67" t="s">
        <v>97</v>
      </c>
      <c r="D67" t="s">
        <v>44</v>
      </c>
      <c r="E67" t="s">
        <v>13</v>
      </c>
      <c r="F67" s="1">
        <v>0</v>
      </c>
    </row>
    <row r="68" spans="1:6" x14ac:dyDescent="0.25">
      <c r="A68" t="s">
        <v>22</v>
      </c>
      <c r="B68" t="s">
        <v>1</v>
      </c>
      <c r="C68" t="s">
        <v>97</v>
      </c>
      <c r="D68" t="s">
        <v>44</v>
      </c>
      <c r="E68" t="s">
        <v>14</v>
      </c>
      <c r="F68" s="1">
        <v>0</v>
      </c>
    </row>
    <row r="69" spans="1:6" x14ac:dyDescent="0.25">
      <c r="A69" t="s">
        <v>22</v>
      </c>
      <c r="B69" t="s">
        <v>1</v>
      </c>
      <c r="C69" t="s">
        <v>97</v>
      </c>
      <c r="D69" t="s">
        <v>44</v>
      </c>
      <c r="E69" t="s">
        <v>15</v>
      </c>
      <c r="F69" s="1">
        <v>0</v>
      </c>
    </row>
    <row r="70" spans="1:6" x14ac:dyDescent="0.25">
      <c r="A70" t="s">
        <v>22</v>
      </c>
      <c r="B70" t="s">
        <v>1</v>
      </c>
      <c r="C70" t="s">
        <v>97</v>
      </c>
      <c r="D70" t="s">
        <v>44</v>
      </c>
      <c r="E70" t="s">
        <v>16</v>
      </c>
      <c r="F70" s="1">
        <v>0</v>
      </c>
    </row>
    <row r="71" spans="1:6" x14ac:dyDescent="0.25">
      <c r="A71" t="s">
        <v>22</v>
      </c>
      <c r="B71" t="s">
        <v>1</v>
      </c>
      <c r="C71" t="s">
        <v>97</v>
      </c>
      <c r="D71" t="s">
        <v>44</v>
      </c>
      <c r="E71" t="s">
        <v>17</v>
      </c>
      <c r="F71" s="1">
        <v>0</v>
      </c>
    </row>
    <row r="72" spans="1:6" x14ac:dyDescent="0.25">
      <c r="A72" t="s">
        <v>22</v>
      </c>
      <c r="B72" t="s">
        <v>1</v>
      </c>
      <c r="C72" t="s">
        <v>97</v>
      </c>
      <c r="D72" t="s">
        <v>45</v>
      </c>
      <c r="E72" t="s">
        <v>8</v>
      </c>
      <c r="F72" s="1">
        <v>0</v>
      </c>
    </row>
    <row r="73" spans="1:6" x14ac:dyDescent="0.25">
      <c r="A73" t="s">
        <v>22</v>
      </c>
      <c r="B73" t="s">
        <v>1</v>
      </c>
      <c r="C73" t="s">
        <v>97</v>
      </c>
      <c r="D73" t="s">
        <v>45</v>
      </c>
      <c r="E73" t="s">
        <v>9</v>
      </c>
      <c r="F73" s="1">
        <v>0</v>
      </c>
    </row>
    <row r="74" spans="1:6" x14ac:dyDescent="0.25">
      <c r="A74" t="s">
        <v>22</v>
      </c>
      <c r="B74" t="s">
        <v>1</v>
      </c>
      <c r="C74" t="s">
        <v>97</v>
      </c>
      <c r="D74" t="s">
        <v>45</v>
      </c>
      <c r="E74" t="s">
        <v>10</v>
      </c>
      <c r="F74" s="1">
        <v>0</v>
      </c>
    </row>
    <row r="75" spans="1:6" x14ac:dyDescent="0.25">
      <c r="A75" t="s">
        <v>22</v>
      </c>
      <c r="B75" t="s">
        <v>1</v>
      </c>
      <c r="C75" t="s">
        <v>97</v>
      </c>
      <c r="D75" t="s">
        <v>45</v>
      </c>
      <c r="E75" t="s">
        <v>11</v>
      </c>
      <c r="F75" s="1">
        <v>0</v>
      </c>
    </row>
    <row r="76" spans="1:6" x14ac:dyDescent="0.25">
      <c r="A76" t="s">
        <v>22</v>
      </c>
      <c r="B76" t="s">
        <v>1</v>
      </c>
      <c r="C76" t="s">
        <v>97</v>
      </c>
      <c r="D76" t="s">
        <v>45</v>
      </c>
      <c r="E76" t="s">
        <v>12</v>
      </c>
      <c r="F76" s="1">
        <v>0</v>
      </c>
    </row>
    <row r="77" spans="1:6" x14ac:dyDescent="0.25">
      <c r="A77" t="s">
        <v>22</v>
      </c>
      <c r="B77" t="s">
        <v>1</v>
      </c>
      <c r="C77" t="s">
        <v>97</v>
      </c>
      <c r="D77" t="s">
        <v>45</v>
      </c>
      <c r="E77" t="s">
        <v>13</v>
      </c>
      <c r="F77" s="1">
        <v>0</v>
      </c>
    </row>
    <row r="78" spans="1:6" x14ac:dyDescent="0.25">
      <c r="A78" t="s">
        <v>22</v>
      </c>
      <c r="B78" t="s">
        <v>1</v>
      </c>
      <c r="C78" t="s">
        <v>97</v>
      </c>
      <c r="D78" t="s">
        <v>45</v>
      </c>
      <c r="E78" t="s">
        <v>14</v>
      </c>
      <c r="F78" s="1">
        <v>0</v>
      </c>
    </row>
    <row r="79" spans="1:6" x14ac:dyDescent="0.25">
      <c r="A79" t="s">
        <v>22</v>
      </c>
      <c r="B79" t="s">
        <v>1</v>
      </c>
      <c r="C79" t="s">
        <v>97</v>
      </c>
      <c r="D79" t="s">
        <v>45</v>
      </c>
      <c r="E79" t="s">
        <v>15</v>
      </c>
      <c r="F79" s="1">
        <v>0</v>
      </c>
    </row>
    <row r="80" spans="1:6" x14ac:dyDescent="0.25">
      <c r="A80" t="s">
        <v>22</v>
      </c>
      <c r="B80" t="s">
        <v>1</v>
      </c>
      <c r="C80" t="s">
        <v>97</v>
      </c>
      <c r="D80" t="s">
        <v>45</v>
      </c>
      <c r="E80" t="s">
        <v>16</v>
      </c>
      <c r="F80" s="1">
        <v>0</v>
      </c>
    </row>
    <row r="81" spans="1:6" x14ac:dyDescent="0.25">
      <c r="A81" t="s">
        <v>22</v>
      </c>
      <c r="B81" t="s">
        <v>1</v>
      </c>
      <c r="C81" t="s">
        <v>97</v>
      </c>
      <c r="D81" t="s">
        <v>45</v>
      </c>
      <c r="E81" t="s">
        <v>17</v>
      </c>
      <c r="F81" s="1">
        <v>0</v>
      </c>
    </row>
    <row r="82" spans="1:6" x14ac:dyDescent="0.25">
      <c r="A82" t="s">
        <v>23</v>
      </c>
      <c r="B82" t="s">
        <v>1</v>
      </c>
      <c r="C82" t="s">
        <v>97</v>
      </c>
      <c r="D82" t="s">
        <v>42</v>
      </c>
      <c r="E82" t="s">
        <v>8</v>
      </c>
      <c r="F82" s="2">
        <v>-167468.88399999999</v>
      </c>
    </row>
    <row r="83" spans="1:6" x14ac:dyDescent="0.25">
      <c r="A83" t="s">
        <v>23</v>
      </c>
      <c r="B83" t="s">
        <v>1</v>
      </c>
      <c r="C83" t="s">
        <v>97</v>
      </c>
      <c r="D83" t="s">
        <v>42</v>
      </c>
      <c r="E83" t="s">
        <v>9</v>
      </c>
      <c r="F83" s="1">
        <v>-61246</v>
      </c>
    </row>
    <row r="84" spans="1:6" x14ac:dyDescent="0.25">
      <c r="A84" t="s">
        <v>23</v>
      </c>
      <c r="B84" t="s">
        <v>1</v>
      </c>
      <c r="C84" t="s">
        <v>97</v>
      </c>
      <c r="D84" t="s">
        <v>42</v>
      </c>
      <c r="E84" t="s">
        <v>10</v>
      </c>
      <c r="F84" s="1">
        <v>-40977</v>
      </c>
    </row>
    <row r="85" spans="1:6" x14ac:dyDescent="0.25">
      <c r="A85" t="s">
        <v>23</v>
      </c>
      <c r="B85" t="s">
        <v>1</v>
      </c>
      <c r="C85" t="s">
        <v>97</v>
      </c>
      <c r="D85" t="s">
        <v>42</v>
      </c>
      <c r="E85" t="s">
        <v>11</v>
      </c>
      <c r="F85" s="1">
        <v>-68682</v>
      </c>
    </row>
    <row r="86" spans="1:6" x14ac:dyDescent="0.25">
      <c r="A86" t="s">
        <v>23</v>
      </c>
      <c r="B86" t="s">
        <v>1</v>
      </c>
      <c r="C86" t="s">
        <v>97</v>
      </c>
      <c r="D86" t="s">
        <v>42</v>
      </c>
      <c r="E86" t="s">
        <v>12</v>
      </c>
      <c r="F86" s="1">
        <v>-35540</v>
      </c>
    </row>
    <row r="87" spans="1:6" x14ac:dyDescent="0.25">
      <c r="A87" t="s">
        <v>23</v>
      </c>
      <c r="B87" t="s">
        <v>1</v>
      </c>
      <c r="C87" t="s">
        <v>97</v>
      </c>
      <c r="D87" t="s">
        <v>42</v>
      </c>
      <c r="E87" t="s">
        <v>13</v>
      </c>
      <c r="F87" s="1">
        <v>-35975</v>
      </c>
    </row>
    <row r="88" spans="1:6" x14ac:dyDescent="0.25">
      <c r="A88" t="s">
        <v>23</v>
      </c>
      <c r="B88" t="s">
        <v>1</v>
      </c>
      <c r="C88" t="s">
        <v>97</v>
      </c>
      <c r="D88" t="s">
        <v>42</v>
      </c>
      <c r="E88" t="s">
        <v>14</v>
      </c>
      <c r="F88" s="1">
        <v>-64006</v>
      </c>
    </row>
    <row r="89" spans="1:6" x14ac:dyDescent="0.25">
      <c r="A89" t="s">
        <v>23</v>
      </c>
      <c r="B89" t="s">
        <v>1</v>
      </c>
      <c r="C89" t="s">
        <v>97</v>
      </c>
      <c r="D89" t="s">
        <v>42</v>
      </c>
      <c r="E89" t="s">
        <v>15</v>
      </c>
      <c r="F89" s="1">
        <v>-19898</v>
      </c>
    </row>
    <row r="90" spans="1:6" x14ac:dyDescent="0.25">
      <c r="A90" t="s">
        <v>23</v>
      </c>
      <c r="B90" t="s">
        <v>1</v>
      </c>
      <c r="C90" t="s">
        <v>97</v>
      </c>
      <c r="D90" t="s">
        <v>42</v>
      </c>
      <c r="E90" t="s">
        <v>16</v>
      </c>
      <c r="F90" s="1">
        <v>-20315</v>
      </c>
    </row>
    <row r="91" spans="1:6" x14ac:dyDescent="0.25">
      <c r="A91" t="s">
        <v>23</v>
      </c>
      <c r="B91" t="s">
        <v>1</v>
      </c>
      <c r="C91" t="s">
        <v>97</v>
      </c>
      <c r="D91" t="s">
        <v>42</v>
      </c>
      <c r="E91" t="s">
        <v>17</v>
      </c>
      <c r="F91" s="1">
        <v>-7673</v>
      </c>
    </row>
    <row r="92" spans="1:6" x14ac:dyDescent="0.25">
      <c r="A92" t="s">
        <v>23</v>
      </c>
      <c r="B92" t="s">
        <v>1</v>
      </c>
      <c r="C92" t="s">
        <v>97</v>
      </c>
      <c r="D92" t="s">
        <v>43</v>
      </c>
      <c r="E92" t="s">
        <v>8</v>
      </c>
      <c r="F92" s="2">
        <v>-1483.2370000000001</v>
      </c>
    </row>
    <row r="93" spans="1:6" x14ac:dyDescent="0.25">
      <c r="A93" t="s">
        <v>23</v>
      </c>
      <c r="B93" t="s">
        <v>1</v>
      </c>
      <c r="C93" t="s">
        <v>97</v>
      </c>
      <c r="D93" t="s">
        <v>43</v>
      </c>
      <c r="E93" t="s">
        <v>9</v>
      </c>
      <c r="F93" s="2">
        <v>-25488.455999999998</v>
      </c>
    </row>
    <row r="94" spans="1:6" x14ac:dyDescent="0.25">
      <c r="A94" t="s">
        <v>23</v>
      </c>
      <c r="B94" t="s">
        <v>1</v>
      </c>
      <c r="C94" t="s">
        <v>97</v>
      </c>
      <c r="D94" t="s">
        <v>43</v>
      </c>
      <c r="E94" t="s">
        <v>10</v>
      </c>
      <c r="F94" s="2">
        <v>-13872.023999999999</v>
      </c>
    </row>
    <row r="95" spans="1:6" x14ac:dyDescent="0.25">
      <c r="A95" t="s">
        <v>23</v>
      </c>
      <c r="B95" t="s">
        <v>1</v>
      </c>
      <c r="C95" t="s">
        <v>97</v>
      </c>
      <c r="D95" t="s">
        <v>43</v>
      </c>
      <c r="E95" t="s">
        <v>11</v>
      </c>
      <c r="F95" s="2">
        <v>-24547.338</v>
      </c>
    </row>
    <row r="96" spans="1:6" x14ac:dyDescent="0.25">
      <c r="A96" t="s">
        <v>23</v>
      </c>
      <c r="B96" t="s">
        <v>1</v>
      </c>
      <c r="C96" t="s">
        <v>97</v>
      </c>
      <c r="D96" t="s">
        <v>43</v>
      </c>
      <c r="E96" t="s">
        <v>12</v>
      </c>
      <c r="F96" s="2">
        <v>-13176.628000000001</v>
      </c>
    </row>
    <row r="97" spans="1:6" x14ac:dyDescent="0.25">
      <c r="A97" t="s">
        <v>23</v>
      </c>
      <c r="B97" t="s">
        <v>1</v>
      </c>
      <c r="C97" t="s">
        <v>97</v>
      </c>
      <c r="D97" t="s">
        <v>43</v>
      </c>
      <c r="E97" t="s">
        <v>13</v>
      </c>
      <c r="F97" s="2">
        <v>-13237.34</v>
      </c>
    </row>
    <row r="98" spans="1:6" x14ac:dyDescent="0.25">
      <c r="A98" t="s">
        <v>23</v>
      </c>
      <c r="B98" t="s">
        <v>1</v>
      </c>
      <c r="C98" t="s">
        <v>97</v>
      </c>
      <c r="D98" t="s">
        <v>43</v>
      </c>
      <c r="E98" t="s">
        <v>14</v>
      </c>
      <c r="F98" s="2">
        <v>-15846.757</v>
      </c>
    </row>
    <row r="99" spans="1:6" x14ac:dyDescent="0.25">
      <c r="A99" t="s">
        <v>23</v>
      </c>
      <c r="B99" t="s">
        <v>1</v>
      </c>
      <c r="C99" t="s">
        <v>97</v>
      </c>
      <c r="D99" t="s">
        <v>43</v>
      </c>
      <c r="E99" t="s">
        <v>15</v>
      </c>
      <c r="F99" s="2">
        <v>-731.351</v>
      </c>
    </row>
    <row r="100" spans="1:6" x14ac:dyDescent="0.25">
      <c r="A100" t="s">
        <v>23</v>
      </c>
      <c r="B100" t="s">
        <v>1</v>
      </c>
      <c r="C100" t="s">
        <v>97</v>
      </c>
      <c r="D100" t="s">
        <v>43</v>
      </c>
      <c r="E100" t="s">
        <v>16</v>
      </c>
      <c r="F100" s="2">
        <v>-1279.865</v>
      </c>
    </row>
    <row r="101" spans="1:6" x14ac:dyDescent="0.25">
      <c r="A101" t="s">
        <v>23</v>
      </c>
      <c r="B101" t="s">
        <v>1</v>
      </c>
      <c r="C101" t="s">
        <v>97</v>
      </c>
      <c r="D101" t="s">
        <v>43</v>
      </c>
      <c r="E101" t="s">
        <v>17</v>
      </c>
      <c r="F101" s="1">
        <v>-2500</v>
      </c>
    </row>
    <row r="102" spans="1:6" x14ac:dyDescent="0.25">
      <c r="A102" t="s">
        <v>23</v>
      </c>
      <c r="B102" t="s">
        <v>1</v>
      </c>
      <c r="C102" t="s">
        <v>97</v>
      </c>
      <c r="D102" t="s">
        <v>44</v>
      </c>
      <c r="E102" t="s">
        <v>8</v>
      </c>
      <c r="F102" s="1">
        <v>0</v>
      </c>
    </row>
    <row r="103" spans="1:6" x14ac:dyDescent="0.25">
      <c r="A103" t="s">
        <v>23</v>
      </c>
      <c r="B103" t="s">
        <v>1</v>
      </c>
      <c r="C103" t="s">
        <v>97</v>
      </c>
      <c r="D103" t="s">
        <v>44</v>
      </c>
      <c r="E103" t="s">
        <v>9</v>
      </c>
      <c r="F103" s="1">
        <v>0</v>
      </c>
    </row>
    <row r="104" spans="1:6" x14ac:dyDescent="0.25">
      <c r="A104" t="s">
        <v>23</v>
      </c>
      <c r="B104" t="s">
        <v>1</v>
      </c>
      <c r="C104" t="s">
        <v>97</v>
      </c>
      <c r="D104" t="s">
        <v>44</v>
      </c>
      <c r="E104" t="s">
        <v>10</v>
      </c>
      <c r="F104" s="1">
        <v>0</v>
      </c>
    </row>
    <row r="105" spans="1:6" x14ac:dyDescent="0.25">
      <c r="A105" t="s">
        <v>23</v>
      </c>
      <c r="B105" t="s">
        <v>1</v>
      </c>
      <c r="C105" t="s">
        <v>97</v>
      </c>
      <c r="D105" t="s">
        <v>44</v>
      </c>
      <c r="E105" t="s">
        <v>11</v>
      </c>
      <c r="F105" s="1">
        <v>0</v>
      </c>
    </row>
    <row r="106" spans="1:6" x14ac:dyDescent="0.25">
      <c r="A106" t="s">
        <v>23</v>
      </c>
      <c r="B106" t="s">
        <v>1</v>
      </c>
      <c r="C106" t="s">
        <v>97</v>
      </c>
      <c r="D106" t="s">
        <v>44</v>
      </c>
      <c r="E106" t="s">
        <v>12</v>
      </c>
      <c r="F106" s="1">
        <v>0</v>
      </c>
    </row>
    <row r="107" spans="1:6" x14ac:dyDescent="0.25">
      <c r="A107" t="s">
        <v>23</v>
      </c>
      <c r="B107" t="s">
        <v>1</v>
      </c>
      <c r="C107" t="s">
        <v>97</v>
      </c>
      <c r="D107" t="s">
        <v>44</v>
      </c>
      <c r="E107" t="s">
        <v>13</v>
      </c>
      <c r="F107" s="1">
        <v>0</v>
      </c>
    </row>
    <row r="108" spans="1:6" x14ac:dyDescent="0.25">
      <c r="A108" t="s">
        <v>23</v>
      </c>
      <c r="B108" t="s">
        <v>1</v>
      </c>
      <c r="C108" t="s">
        <v>97</v>
      </c>
      <c r="D108" t="s">
        <v>44</v>
      </c>
      <c r="E108" t="s">
        <v>14</v>
      </c>
      <c r="F108" s="1">
        <v>0</v>
      </c>
    </row>
    <row r="109" spans="1:6" x14ac:dyDescent="0.25">
      <c r="A109" t="s">
        <v>23</v>
      </c>
      <c r="B109" t="s">
        <v>1</v>
      </c>
      <c r="C109" t="s">
        <v>97</v>
      </c>
      <c r="D109" t="s">
        <v>44</v>
      </c>
      <c r="E109" t="s">
        <v>15</v>
      </c>
      <c r="F109" s="1">
        <v>0</v>
      </c>
    </row>
    <row r="110" spans="1:6" x14ac:dyDescent="0.25">
      <c r="A110" t="s">
        <v>23</v>
      </c>
      <c r="B110" t="s">
        <v>1</v>
      </c>
      <c r="C110" t="s">
        <v>97</v>
      </c>
      <c r="D110" t="s">
        <v>44</v>
      </c>
      <c r="E110" t="s">
        <v>16</v>
      </c>
      <c r="F110" s="1">
        <v>0</v>
      </c>
    </row>
    <row r="111" spans="1:6" x14ac:dyDescent="0.25">
      <c r="A111" t="s">
        <v>23</v>
      </c>
      <c r="B111" t="s">
        <v>1</v>
      </c>
      <c r="C111" t="s">
        <v>97</v>
      </c>
      <c r="D111" t="s">
        <v>44</v>
      </c>
      <c r="E111" t="s">
        <v>17</v>
      </c>
      <c r="F111" s="1">
        <v>0</v>
      </c>
    </row>
    <row r="112" spans="1:6" x14ac:dyDescent="0.25">
      <c r="A112" t="s">
        <v>23</v>
      </c>
      <c r="B112" t="s">
        <v>1</v>
      </c>
      <c r="C112" t="s">
        <v>97</v>
      </c>
      <c r="D112" t="s">
        <v>45</v>
      </c>
      <c r="E112" t="s">
        <v>8</v>
      </c>
      <c r="F112" s="1">
        <v>0</v>
      </c>
    </row>
    <row r="113" spans="1:6" x14ac:dyDescent="0.25">
      <c r="A113" t="s">
        <v>23</v>
      </c>
      <c r="B113" t="s">
        <v>1</v>
      </c>
      <c r="C113" t="s">
        <v>97</v>
      </c>
      <c r="D113" t="s">
        <v>45</v>
      </c>
      <c r="E113" t="s">
        <v>9</v>
      </c>
      <c r="F113" s="1">
        <v>0</v>
      </c>
    </row>
    <row r="114" spans="1:6" x14ac:dyDescent="0.25">
      <c r="A114" t="s">
        <v>23</v>
      </c>
      <c r="B114" t="s">
        <v>1</v>
      </c>
      <c r="C114" t="s">
        <v>97</v>
      </c>
      <c r="D114" t="s">
        <v>45</v>
      </c>
      <c r="E114" t="s">
        <v>10</v>
      </c>
      <c r="F114" s="1">
        <v>0</v>
      </c>
    </row>
    <row r="115" spans="1:6" x14ac:dyDescent="0.25">
      <c r="A115" t="s">
        <v>23</v>
      </c>
      <c r="B115" t="s">
        <v>1</v>
      </c>
      <c r="C115" t="s">
        <v>97</v>
      </c>
      <c r="D115" t="s">
        <v>45</v>
      </c>
      <c r="E115" t="s">
        <v>11</v>
      </c>
      <c r="F115" s="1">
        <v>0</v>
      </c>
    </row>
    <row r="116" spans="1:6" x14ac:dyDescent="0.25">
      <c r="A116" t="s">
        <v>23</v>
      </c>
      <c r="B116" t="s">
        <v>1</v>
      </c>
      <c r="C116" t="s">
        <v>97</v>
      </c>
      <c r="D116" t="s">
        <v>45</v>
      </c>
      <c r="E116" t="s">
        <v>12</v>
      </c>
      <c r="F116" s="1">
        <v>0</v>
      </c>
    </row>
    <row r="117" spans="1:6" x14ac:dyDescent="0.25">
      <c r="A117" t="s">
        <v>23</v>
      </c>
      <c r="B117" t="s">
        <v>1</v>
      </c>
      <c r="C117" t="s">
        <v>97</v>
      </c>
      <c r="D117" t="s">
        <v>45</v>
      </c>
      <c r="E117" t="s">
        <v>13</v>
      </c>
      <c r="F117" s="1">
        <v>0</v>
      </c>
    </row>
    <row r="118" spans="1:6" x14ac:dyDescent="0.25">
      <c r="A118" t="s">
        <v>23</v>
      </c>
      <c r="B118" t="s">
        <v>1</v>
      </c>
      <c r="C118" t="s">
        <v>97</v>
      </c>
      <c r="D118" t="s">
        <v>45</v>
      </c>
      <c r="E118" t="s">
        <v>14</v>
      </c>
      <c r="F118" s="1">
        <v>0</v>
      </c>
    </row>
    <row r="119" spans="1:6" x14ac:dyDescent="0.25">
      <c r="A119" t="s">
        <v>23</v>
      </c>
      <c r="B119" t="s">
        <v>1</v>
      </c>
      <c r="C119" t="s">
        <v>97</v>
      </c>
      <c r="D119" t="s">
        <v>45</v>
      </c>
      <c r="E119" t="s">
        <v>15</v>
      </c>
      <c r="F119" s="1">
        <v>0</v>
      </c>
    </row>
    <row r="120" spans="1:6" x14ac:dyDescent="0.25">
      <c r="A120" t="s">
        <v>23</v>
      </c>
      <c r="B120" t="s">
        <v>1</v>
      </c>
      <c r="C120" t="s">
        <v>97</v>
      </c>
      <c r="D120" t="s">
        <v>45</v>
      </c>
      <c r="E120" t="s">
        <v>16</v>
      </c>
      <c r="F120" s="1">
        <v>0</v>
      </c>
    </row>
    <row r="121" spans="1:6" x14ac:dyDescent="0.25">
      <c r="A121" t="s">
        <v>23</v>
      </c>
      <c r="B121" t="s">
        <v>1</v>
      </c>
      <c r="C121" t="s">
        <v>97</v>
      </c>
      <c r="D121" t="s">
        <v>45</v>
      </c>
      <c r="E121" t="s">
        <v>17</v>
      </c>
      <c r="F121" s="1">
        <v>0</v>
      </c>
    </row>
    <row r="122" spans="1:6" x14ac:dyDescent="0.25">
      <c r="A122" t="s">
        <v>24</v>
      </c>
      <c r="B122" t="s">
        <v>1</v>
      </c>
      <c r="C122" t="s">
        <v>97</v>
      </c>
      <c r="D122" t="s">
        <v>42</v>
      </c>
      <c r="E122" t="s">
        <v>8</v>
      </c>
      <c r="F122" s="2">
        <v>-156601.96799999999</v>
      </c>
    </row>
    <row r="123" spans="1:6" x14ac:dyDescent="0.25">
      <c r="A123" t="s">
        <v>24</v>
      </c>
      <c r="B123" t="s">
        <v>1</v>
      </c>
      <c r="C123" t="s">
        <v>97</v>
      </c>
      <c r="D123" t="s">
        <v>42</v>
      </c>
      <c r="E123" t="s">
        <v>9</v>
      </c>
      <c r="F123" s="1">
        <v>-58606</v>
      </c>
    </row>
    <row r="124" spans="1:6" x14ac:dyDescent="0.25">
      <c r="A124" t="s">
        <v>24</v>
      </c>
      <c r="B124" t="s">
        <v>1</v>
      </c>
      <c r="C124" t="s">
        <v>97</v>
      </c>
      <c r="D124" t="s">
        <v>42</v>
      </c>
      <c r="E124" t="s">
        <v>10</v>
      </c>
      <c r="F124" s="2">
        <v>-37222.944000000003</v>
      </c>
    </row>
    <row r="125" spans="1:6" x14ac:dyDescent="0.25">
      <c r="A125" t="s">
        <v>24</v>
      </c>
      <c r="B125" t="s">
        <v>1</v>
      </c>
      <c r="C125" t="s">
        <v>97</v>
      </c>
      <c r="D125" t="s">
        <v>42</v>
      </c>
      <c r="E125" t="s">
        <v>11</v>
      </c>
      <c r="F125" s="1">
        <v>-72903</v>
      </c>
    </row>
    <row r="126" spans="1:6" x14ac:dyDescent="0.25">
      <c r="A126" t="s">
        <v>24</v>
      </c>
      <c r="B126" t="s">
        <v>1</v>
      </c>
      <c r="C126" t="s">
        <v>97</v>
      </c>
      <c r="D126" t="s">
        <v>42</v>
      </c>
      <c r="E126" t="s">
        <v>12</v>
      </c>
      <c r="F126" s="2">
        <v>-36128.625</v>
      </c>
    </row>
    <row r="127" spans="1:6" x14ac:dyDescent="0.25">
      <c r="A127" t="s">
        <v>24</v>
      </c>
      <c r="B127" t="s">
        <v>1</v>
      </c>
      <c r="C127" t="s">
        <v>97</v>
      </c>
      <c r="D127" t="s">
        <v>42</v>
      </c>
      <c r="E127" t="s">
        <v>13</v>
      </c>
      <c r="F127" s="1">
        <v>-36366</v>
      </c>
    </row>
    <row r="128" spans="1:6" x14ac:dyDescent="0.25">
      <c r="A128" t="s">
        <v>24</v>
      </c>
      <c r="B128" t="s">
        <v>1</v>
      </c>
      <c r="C128" t="s">
        <v>97</v>
      </c>
      <c r="D128" t="s">
        <v>42</v>
      </c>
      <c r="E128" t="s">
        <v>14</v>
      </c>
      <c r="F128" s="2">
        <v>-62985.627999999997</v>
      </c>
    </row>
    <row r="129" spans="1:6" x14ac:dyDescent="0.25">
      <c r="A129" t="s">
        <v>24</v>
      </c>
      <c r="B129" t="s">
        <v>1</v>
      </c>
      <c r="C129" t="s">
        <v>97</v>
      </c>
      <c r="D129" t="s">
        <v>42</v>
      </c>
      <c r="E129" t="s">
        <v>15</v>
      </c>
      <c r="F129" s="1">
        <v>-19603</v>
      </c>
    </row>
    <row r="130" spans="1:6" x14ac:dyDescent="0.25">
      <c r="A130" t="s">
        <v>24</v>
      </c>
      <c r="B130" t="s">
        <v>1</v>
      </c>
      <c r="C130" t="s">
        <v>97</v>
      </c>
      <c r="D130" t="s">
        <v>42</v>
      </c>
      <c r="E130" t="s">
        <v>16</v>
      </c>
      <c r="F130" s="1">
        <v>-18212</v>
      </c>
    </row>
    <row r="131" spans="1:6" x14ac:dyDescent="0.25">
      <c r="A131" t="s">
        <v>24</v>
      </c>
      <c r="B131" t="s">
        <v>1</v>
      </c>
      <c r="C131" t="s">
        <v>97</v>
      </c>
      <c r="D131" t="s">
        <v>42</v>
      </c>
      <c r="E131" t="s">
        <v>17</v>
      </c>
      <c r="F131" s="1">
        <v>-6972</v>
      </c>
    </row>
    <row r="132" spans="1:6" x14ac:dyDescent="0.25">
      <c r="A132" t="s">
        <v>24</v>
      </c>
      <c r="B132" t="s">
        <v>1</v>
      </c>
      <c r="C132" t="s">
        <v>97</v>
      </c>
      <c r="D132" t="s">
        <v>43</v>
      </c>
      <c r="E132" t="s">
        <v>8</v>
      </c>
      <c r="F132" s="2">
        <v>-698.50900000000001</v>
      </c>
    </row>
    <row r="133" spans="1:6" x14ac:dyDescent="0.25">
      <c r="A133" t="s">
        <v>24</v>
      </c>
      <c r="B133" t="s">
        <v>1</v>
      </c>
      <c r="C133" t="s">
        <v>97</v>
      </c>
      <c r="D133" t="s">
        <v>43</v>
      </c>
      <c r="E133" t="s">
        <v>9</v>
      </c>
      <c r="F133" s="2">
        <v>-25698.851999999999</v>
      </c>
    </row>
    <row r="134" spans="1:6" x14ac:dyDescent="0.25">
      <c r="A134" t="s">
        <v>24</v>
      </c>
      <c r="B134" t="s">
        <v>1</v>
      </c>
      <c r="C134" t="s">
        <v>97</v>
      </c>
      <c r="D134" t="s">
        <v>43</v>
      </c>
      <c r="E134" t="s">
        <v>10</v>
      </c>
      <c r="F134" s="2">
        <v>-14078.962</v>
      </c>
    </row>
    <row r="135" spans="1:6" x14ac:dyDescent="0.25">
      <c r="A135" t="s">
        <v>24</v>
      </c>
      <c r="B135" t="s">
        <v>1</v>
      </c>
      <c r="C135" t="s">
        <v>97</v>
      </c>
      <c r="D135" t="s">
        <v>43</v>
      </c>
      <c r="E135" t="s">
        <v>11</v>
      </c>
      <c r="F135" s="2">
        <v>-27316.319</v>
      </c>
    </row>
    <row r="136" spans="1:6" x14ac:dyDescent="0.25">
      <c r="A136" t="s">
        <v>24</v>
      </c>
      <c r="B136" t="s">
        <v>1</v>
      </c>
      <c r="C136" t="s">
        <v>97</v>
      </c>
      <c r="D136" t="s">
        <v>43</v>
      </c>
      <c r="E136" t="s">
        <v>12</v>
      </c>
      <c r="F136" s="2">
        <v>-11794.109</v>
      </c>
    </row>
    <row r="137" spans="1:6" x14ac:dyDescent="0.25">
      <c r="A137" t="s">
        <v>24</v>
      </c>
      <c r="B137" t="s">
        <v>1</v>
      </c>
      <c r="C137" t="s">
        <v>97</v>
      </c>
      <c r="D137" t="s">
        <v>43</v>
      </c>
      <c r="E137" t="s">
        <v>13</v>
      </c>
      <c r="F137" s="2">
        <v>-14734.063</v>
      </c>
    </row>
    <row r="138" spans="1:6" x14ac:dyDescent="0.25">
      <c r="A138" t="s">
        <v>24</v>
      </c>
      <c r="B138" t="s">
        <v>1</v>
      </c>
      <c r="C138" t="s">
        <v>97</v>
      </c>
      <c r="D138" t="s">
        <v>43</v>
      </c>
      <c r="E138" t="s">
        <v>14</v>
      </c>
      <c r="F138" s="2">
        <v>-19843.22</v>
      </c>
    </row>
    <row r="139" spans="1:6" x14ac:dyDescent="0.25">
      <c r="A139" t="s">
        <v>24</v>
      </c>
      <c r="B139" t="s">
        <v>1</v>
      </c>
      <c r="C139" t="s">
        <v>97</v>
      </c>
      <c r="D139" t="s">
        <v>43</v>
      </c>
      <c r="E139" t="s">
        <v>15</v>
      </c>
      <c r="F139" s="2">
        <v>-708.67399999999998</v>
      </c>
    </row>
    <row r="140" spans="1:6" x14ac:dyDescent="0.25">
      <c r="A140" t="s">
        <v>24</v>
      </c>
      <c r="B140" t="s">
        <v>1</v>
      </c>
      <c r="C140" t="s">
        <v>97</v>
      </c>
      <c r="D140" t="s">
        <v>43</v>
      </c>
      <c r="E140" t="s">
        <v>16</v>
      </c>
      <c r="F140" s="2">
        <v>-1476.404</v>
      </c>
    </row>
    <row r="141" spans="1:6" x14ac:dyDescent="0.25">
      <c r="A141" t="s">
        <v>24</v>
      </c>
      <c r="B141" t="s">
        <v>1</v>
      </c>
      <c r="C141" t="s">
        <v>97</v>
      </c>
      <c r="D141" t="s">
        <v>43</v>
      </c>
      <c r="E141" t="s">
        <v>17</v>
      </c>
      <c r="F141" s="1">
        <v>-2000</v>
      </c>
    </row>
    <row r="142" spans="1:6" x14ac:dyDescent="0.25">
      <c r="A142" t="s">
        <v>24</v>
      </c>
      <c r="B142" t="s">
        <v>1</v>
      </c>
      <c r="C142" t="s">
        <v>97</v>
      </c>
      <c r="D142" t="s">
        <v>44</v>
      </c>
      <c r="E142" t="s">
        <v>8</v>
      </c>
      <c r="F142" s="1">
        <v>0</v>
      </c>
    </row>
    <row r="143" spans="1:6" x14ac:dyDescent="0.25">
      <c r="A143" t="s">
        <v>24</v>
      </c>
      <c r="B143" t="s">
        <v>1</v>
      </c>
      <c r="C143" t="s">
        <v>97</v>
      </c>
      <c r="D143" t="s">
        <v>44</v>
      </c>
      <c r="E143" t="s">
        <v>9</v>
      </c>
      <c r="F143" s="1">
        <v>0</v>
      </c>
    </row>
    <row r="144" spans="1:6" x14ac:dyDescent="0.25">
      <c r="A144" t="s">
        <v>24</v>
      </c>
      <c r="B144" t="s">
        <v>1</v>
      </c>
      <c r="C144" t="s">
        <v>97</v>
      </c>
      <c r="D144" t="s">
        <v>44</v>
      </c>
      <c r="E144" t="s">
        <v>10</v>
      </c>
      <c r="F144" s="1">
        <v>0</v>
      </c>
    </row>
    <row r="145" spans="1:6" x14ac:dyDescent="0.25">
      <c r="A145" t="s">
        <v>24</v>
      </c>
      <c r="B145" t="s">
        <v>1</v>
      </c>
      <c r="C145" t="s">
        <v>97</v>
      </c>
      <c r="D145" t="s">
        <v>44</v>
      </c>
      <c r="E145" t="s">
        <v>11</v>
      </c>
      <c r="F145" s="1">
        <v>0</v>
      </c>
    </row>
    <row r="146" spans="1:6" x14ac:dyDescent="0.25">
      <c r="A146" t="s">
        <v>24</v>
      </c>
      <c r="B146" t="s">
        <v>1</v>
      </c>
      <c r="C146" t="s">
        <v>97</v>
      </c>
      <c r="D146" t="s">
        <v>44</v>
      </c>
      <c r="E146" t="s">
        <v>12</v>
      </c>
      <c r="F146" s="1">
        <v>0</v>
      </c>
    </row>
    <row r="147" spans="1:6" x14ac:dyDescent="0.25">
      <c r="A147" t="s">
        <v>24</v>
      </c>
      <c r="B147" t="s">
        <v>1</v>
      </c>
      <c r="C147" t="s">
        <v>97</v>
      </c>
      <c r="D147" t="s">
        <v>44</v>
      </c>
      <c r="E147" t="s">
        <v>13</v>
      </c>
      <c r="F147" s="1">
        <v>0</v>
      </c>
    </row>
    <row r="148" spans="1:6" x14ac:dyDescent="0.25">
      <c r="A148" t="s">
        <v>24</v>
      </c>
      <c r="B148" t="s">
        <v>1</v>
      </c>
      <c r="C148" t="s">
        <v>97</v>
      </c>
      <c r="D148" t="s">
        <v>44</v>
      </c>
      <c r="E148" t="s">
        <v>14</v>
      </c>
      <c r="F148" s="1">
        <v>0</v>
      </c>
    </row>
    <row r="149" spans="1:6" x14ac:dyDescent="0.25">
      <c r="A149" t="s">
        <v>24</v>
      </c>
      <c r="B149" t="s">
        <v>1</v>
      </c>
      <c r="C149" t="s">
        <v>97</v>
      </c>
      <c r="D149" t="s">
        <v>44</v>
      </c>
      <c r="E149" t="s">
        <v>15</v>
      </c>
      <c r="F149" s="1">
        <v>0</v>
      </c>
    </row>
    <row r="150" spans="1:6" x14ac:dyDescent="0.25">
      <c r="A150" t="s">
        <v>24</v>
      </c>
      <c r="B150" t="s">
        <v>1</v>
      </c>
      <c r="C150" t="s">
        <v>97</v>
      </c>
      <c r="D150" t="s">
        <v>44</v>
      </c>
      <c r="E150" t="s">
        <v>16</v>
      </c>
      <c r="F150" s="1">
        <v>0</v>
      </c>
    </row>
    <row r="151" spans="1:6" x14ac:dyDescent="0.25">
      <c r="A151" t="s">
        <v>24</v>
      </c>
      <c r="B151" t="s">
        <v>1</v>
      </c>
      <c r="C151" t="s">
        <v>97</v>
      </c>
      <c r="D151" t="s">
        <v>44</v>
      </c>
      <c r="E151" t="s">
        <v>17</v>
      </c>
      <c r="F151" s="1">
        <v>0</v>
      </c>
    </row>
    <row r="152" spans="1:6" x14ac:dyDescent="0.25">
      <c r="A152" t="s">
        <v>24</v>
      </c>
      <c r="B152" t="s">
        <v>1</v>
      </c>
      <c r="C152" t="s">
        <v>97</v>
      </c>
      <c r="D152" t="s">
        <v>45</v>
      </c>
      <c r="E152" t="s">
        <v>8</v>
      </c>
      <c r="F152" s="1">
        <v>0</v>
      </c>
    </row>
    <row r="153" spans="1:6" x14ac:dyDescent="0.25">
      <c r="A153" t="s">
        <v>24</v>
      </c>
      <c r="B153" t="s">
        <v>1</v>
      </c>
      <c r="C153" t="s">
        <v>97</v>
      </c>
      <c r="D153" t="s">
        <v>45</v>
      </c>
      <c r="E153" t="s">
        <v>9</v>
      </c>
      <c r="F153" s="1">
        <v>0</v>
      </c>
    </row>
    <row r="154" spans="1:6" x14ac:dyDescent="0.25">
      <c r="A154" t="s">
        <v>24</v>
      </c>
      <c r="B154" t="s">
        <v>1</v>
      </c>
      <c r="C154" t="s">
        <v>97</v>
      </c>
      <c r="D154" t="s">
        <v>45</v>
      </c>
      <c r="E154" t="s">
        <v>10</v>
      </c>
      <c r="F154" s="1">
        <v>0</v>
      </c>
    </row>
    <row r="155" spans="1:6" x14ac:dyDescent="0.25">
      <c r="A155" t="s">
        <v>24</v>
      </c>
      <c r="B155" t="s">
        <v>1</v>
      </c>
      <c r="C155" t="s">
        <v>97</v>
      </c>
      <c r="D155" t="s">
        <v>45</v>
      </c>
      <c r="E155" t="s">
        <v>11</v>
      </c>
      <c r="F155" s="1">
        <v>0</v>
      </c>
    </row>
    <row r="156" spans="1:6" x14ac:dyDescent="0.25">
      <c r="A156" t="s">
        <v>24</v>
      </c>
      <c r="B156" t="s">
        <v>1</v>
      </c>
      <c r="C156" t="s">
        <v>97</v>
      </c>
      <c r="D156" t="s">
        <v>45</v>
      </c>
      <c r="E156" t="s">
        <v>12</v>
      </c>
      <c r="F156" s="1">
        <v>0</v>
      </c>
    </row>
    <row r="157" spans="1:6" x14ac:dyDescent="0.25">
      <c r="A157" t="s">
        <v>24</v>
      </c>
      <c r="B157" t="s">
        <v>1</v>
      </c>
      <c r="C157" t="s">
        <v>97</v>
      </c>
      <c r="D157" t="s">
        <v>45</v>
      </c>
      <c r="E157" t="s">
        <v>13</v>
      </c>
      <c r="F157" s="1">
        <v>0</v>
      </c>
    </row>
    <row r="158" spans="1:6" x14ac:dyDescent="0.25">
      <c r="A158" t="s">
        <v>24</v>
      </c>
      <c r="B158" t="s">
        <v>1</v>
      </c>
      <c r="C158" t="s">
        <v>97</v>
      </c>
      <c r="D158" t="s">
        <v>45</v>
      </c>
      <c r="E158" t="s">
        <v>14</v>
      </c>
      <c r="F158" s="1">
        <v>0</v>
      </c>
    </row>
    <row r="159" spans="1:6" x14ac:dyDescent="0.25">
      <c r="A159" t="s">
        <v>24</v>
      </c>
      <c r="B159" t="s">
        <v>1</v>
      </c>
      <c r="C159" t="s">
        <v>97</v>
      </c>
      <c r="D159" t="s">
        <v>45</v>
      </c>
      <c r="E159" t="s">
        <v>15</v>
      </c>
      <c r="F159" s="1">
        <v>0</v>
      </c>
    </row>
    <row r="160" spans="1:6" x14ac:dyDescent="0.25">
      <c r="A160" t="s">
        <v>24</v>
      </c>
      <c r="B160" t="s">
        <v>1</v>
      </c>
      <c r="C160" t="s">
        <v>97</v>
      </c>
      <c r="D160" t="s">
        <v>45</v>
      </c>
      <c r="E160" t="s">
        <v>16</v>
      </c>
      <c r="F160" s="1">
        <v>0</v>
      </c>
    </row>
    <row r="161" spans="1:6" x14ac:dyDescent="0.25">
      <c r="A161" t="s">
        <v>24</v>
      </c>
      <c r="B161" t="s">
        <v>1</v>
      </c>
      <c r="C161" t="s">
        <v>97</v>
      </c>
      <c r="D161" t="s">
        <v>45</v>
      </c>
      <c r="E161" t="s">
        <v>17</v>
      </c>
      <c r="F161" s="1">
        <v>0</v>
      </c>
    </row>
  </sheetData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AD87E-415A-4F1E-A256-5F796F5F2965}">
  <dimension ref="A1:ARM161"/>
  <sheetViews>
    <sheetView workbookViewId="0">
      <selection activeCell="I13" sqref="I13"/>
    </sheetView>
  </sheetViews>
  <sheetFormatPr baseColWidth="10" defaultRowHeight="13.2" x14ac:dyDescent="0.25"/>
  <sheetData>
    <row r="1" spans="1:6 1155:1157" x14ac:dyDescent="0.25">
      <c r="A1" t="s">
        <v>0</v>
      </c>
      <c r="B1" t="s">
        <v>1</v>
      </c>
      <c r="C1" t="s">
        <v>40</v>
      </c>
      <c r="D1" t="s">
        <v>41</v>
      </c>
      <c r="E1" t="s">
        <v>4</v>
      </c>
      <c r="F1" t="s">
        <v>5</v>
      </c>
      <c r="ARK1" s="3"/>
      <c r="ARL1" s="4"/>
      <c r="ARM1" s="5"/>
    </row>
    <row r="2" spans="1:6 1155:1157" x14ac:dyDescent="0.25">
      <c r="A2" t="s">
        <v>6</v>
      </c>
      <c r="B2" t="s">
        <v>1</v>
      </c>
      <c r="C2" t="s">
        <v>40</v>
      </c>
      <c r="D2" t="s">
        <v>42</v>
      </c>
      <c r="E2" t="s">
        <v>8</v>
      </c>
      <c r="F2" s="2">
        <v>98055.214999999997</v>
      </c>
      <c r="ARK2" s="6"/>
      <c r="ARL2" s="7"/>
      <c r="ARM2" s="8"/>
    </row>
    <row r="3" spans="1:6 1155:1157" x14ac:dyDescent="0.25">
      <c r="A3" t="s">
        <v>6</v>
      </c>
      <c r="B3" t="s">
        <v>1</v>
      </c>
      <c r="C3" t="s">
        <v>40</v>
      </c>
      <c r="D3" t="s">
        <v>42</v>
      </c>
      <c r="E3" t="s">
        <v>9</v>
      </c>
      <c r="F3" s="2">
        <v>119362.731</v>
      </c>
      <c r="ARK3" s="6"/>
      <c r="ARL3" s="7"/>
      <c r="ARM3" s="8"/>
    </row>
    <row r="4" spans="1:6 1155:1157" x14ac:dyDescent="0.25">
      <c r="A4" t="s">
        <v>6</v>
      </c>
      <c r="B4" t="s">
        <v>1</v>
      </c>
      <c r="C4" t="s">
        <v>40</v>
      </c>
      <c r="D4" t="s">
        <v>42</v>
      </c>
      <c r="E4" t="s">
        <v>10</v>
      </c>
      <c r="F4" s="2">
        <v>82229.637000000002</v>
      </c>
      <c r="ARK4" s="6"/>
      <c r="ARL4" s="7"/>
      <c r="ARM4" s="8"/>
    </row>
    <row r="5" spans="1:6 1155:1157" x14ac:dyDescent="0.25">
      <c r="A5" t="s">
        <v>6</v>
      </c>
      <c r="B5" t="s">
        <v>1</v>
      </c>
      <c r="C5" t="s">
        <v>40</v>
      </c>
      <c r="D5" t="s">
        <v>42</v>
      </c>
      <c r="E5" t="s">
        <v>11</v>
      </c>
      <c r="F5" s="2">
        <v>140253.96400000001</v>
      </c>
      <c r="ARK5" s="6"/>
      <c r="ARL5" s="7"/>
      <c r="ARM5" s="8"/>
    </row>
    <row r="6" spans="1:6 1155:1157" x14ac:dyDescent="0.25">
      <c r="A6" t="s">
        <v>6</v>
      </c>
      <c r="B6" t="s">
        <v>1</v>
      </c>
      <c r="C6" t="s">
        <v>40</v>
      </c>
      <c r="D6" t="s">
        <v>42</v>
      </c>
      <c r="E6" t="s">
        <v>12</v>
      </c>
      <c r="F6" s="2">
        <v>56282.506999999998</v>
      </c>
      <c r="ARK6" s="6"/>
      <c r="ARL6" s="7"/>
      <c r="ARM6" s="8"/>
    </row>
    <row r="7" spans="1:6 1155:1157" x14ac:dyDescent="0.25">
      <c r="A7" t="s">
        <v>6</v>
      </c>
      <c r="B7" t="s">
        <v>1</v>
      </c>
      <c r="C7" t="s">
        <v>40</v>
      </c>
      <c r="D7" t="s">
        <v>42</v>
      </c>
      <c r="E7" t="s">
        <v>13</v>
      </c>
      <c r="F7" s="2">
        <v>115061.96799999999</v>
      </c>
      <c r="ARK7" s="6"/>
      <c r="ARL7" s="7"/>
      <c r="ARM7" s="8"/>
    </row>
    <row r="8" spans="1:6 1155:1157" x14ac:dyDescent="0.25">
      <c r="A8" t="s">
        <v>6</v>
      </c>
      <c r="B8" t="s">
        <v>1</v>
      </c>
      <c r="C8" t="s">
        <v>40</v>
      </c>
      <c r="D8" t="s">
        <v>42</v>
      </c>
      <c r="E8" t="s">
        <v>14</v>
      </c>
      <c r="F8" s="2">
        <v>151035.223</v>
      </c>
      <c r="ARK8" s="6"/>
      <c r="ARL8" s="7"/>
      <c r="ARM8" s="8"/>
    </row>
    <row r="9" spans="1:6 1155:1157" x14ac:dyDescent="0.25">
      <c r="A9" t="s">
        <v>6</v>
      </c>
      <c r="B9" t="s">
        <v>1</v>
      </c>
      <c r="C9" t="s">
        <v>40</v>
      </c>
      <c r="D9" t="s">
        <v>42</v>
      </c>
      <c r="E9" t="s">
        <v>15</v>
      </c>
      <c r="F9" s="2">
        <v>24271.303</v>
      </c>
      <c r="ARK9" s="6"/>
      <c r="ARL9" s="7"/>
      <c r="ARM9" s="8"/>
    </row>
    <row r="10" spans="1:6 1155:1157" x14ac:dyDescent="0.25">
      <c r="A10" t="s">
        <v>6</v>
      </c>
      <c r="B10" t="s">
        <v>1</v>
      </c>
      <c r="C10" t="s">
        <v>40</v>
      </c>
      <c r="D10" t="s">
        <v>42</v>
      </c>
      <c r="E10" t="s">
        <v>16</v>
      </c>
      <c r="F10" s="2">
        <v>35951.271000000001</v>
      </c>
      <c r="ARK10" s="6"/>
      <c r="ARL10" s="7"/>
      <c r="ARM10" s="8"/>
    </row>
    <row r="11" spans="1:6 1155:1157" x14ac:dyDescent="0.25">
      <c r="A11" t="s">
        <v>6</v>
      </c>
      <c r="B11" t="s">
        <v>1</v>
      </c>
      <c r="C11" t="s">
        <v>40</v>
      </c>
      <c r="D11" t="s">
        <v>42</v>
      </c>
      <c r="E11" t="s">
        <v>17</v>
      </c>
      <c r="F11" s="2">
        <v>52500.250999999997</v>
      </c>
      <c r="ARK11" s="6"/>
      <c r="ARL11" s="7"/>
      <c r="ARM11" s="8"/>
    </row>
    <row r="12" spans="1:6 1155:1157" x14ac:dyDescent="0.25">
      <c r="A12" t="s">
        <v>6</v>
      </c>
      <c r="B12" t="s">
        <v>1</v>
      </c>
      <c r="C12" t="s">
        <v>40</v>
      </c>
      <c r="D12" t="s">
        <v>43</v>
      </c>
      <c r="E12" t="s">
        <v>8</v>
      </c>
      <c r="F12" s="2">
        <v>3403.6889999999999</v>
      </c>
      <c r="ARK12" s="6"/>
      <c r="ARL12" s="7"/>
      <c r="ARM12" s="8"/>
    </row>
    <row r="13" spans="1:6 1155:1157" x14ac:dyDescent="0.25">
      <c r="A13" t="s">
        <v>6</v>
      </c>
      <c r="B13" t="s">
        <v>1</v>
      </c>
      <c r="C13" t="s">
        <v>40</v>
      </c>
      <c r="D13" t="s">
        <v>43</v>
      </c>
      <c r="E13" t="s">
        <v>9</v>
      </c>
      <c r="F13" s="2">
        <v>34772.555999999997</v>
      </c>
      <c r="ARK13" s="6"/>
      <c r="ARL13" s="7"/>
      <c r="ARM13" s="8"/>
    </row>
    <row r="14" spans="1:6 1155:1157" x14ac:dyDescent="0.25">
      <c r="A14" t="s">
        <v>6</v>
      </c>
      <c r="B14" t="s">
        <v>1</v>
      </c>
      <c r="C14" t="s">
        <v>40</v>
      </c>
      <c r="D14" t="s">
        <v>43</v>
      </c>
      <c r="E14" t="s">
        <v>10</v>
      </c>
      <c r="F14" s="2">
        <v>12035.084000000001</v>
      </c>
      <c r="ARK14" s="6"/>
      <c r="ARL14" s="7"/>
      <c r="ARM14" s="8"/>
    </row>
    <row r="15" spans="1:6 1155:1157" x14ac:dyDescent="0.25">
      <c r="A15" t="s">
        <v>6</v>
      </c>
      <c r="B15" t="s">
        <v>1</v>
      </c>
      <c r="C15" t="s">
        <v>40</v>
      </c>
      <c r="D15" t="s">
        <v>43</v>
      </c>
      <c r="E15" t="s">
        <v>11</v>
      </c>
      <c r="F15" s="2">
        <v>32085.694</v>
      </c>
      <c r="ARK15" s="6"/>
      <c r="ARL15" s="7"/>
      <c r="ARM15" s="8"/>
    </row>
    <row r="16" spans="1:6 1155:1157" x14ac:dyDescent="0.25">
      <c r="A16" t="s">
        <v>6</v>
      </c>
      <c r="B16" t="s">
        <v>1</v>
      </c>
      <c r="C16" t="s">
        <v>40</v>
      </c>
      <c r="D16" t="s">
        <v>43</v>
      </c>
      <c r="E16" t="s">
        <v>12</v>
      </c>
      <c r="F16" s="2">
        <v>15251.787</v>
      </c>
      <c r="ARK16" s="6"/>
      <c r="ARL16" s="7"/>
      <c r="ARM16" s="8"/>
    </row>
    <row r="17" spans="1:6 1155:1157" x14ac:dyDescent="0.25">
      <c r="A17" t="s">
        <v>6</v>
      </c>
      <c r="B17" t="s">
        <v>1</v>
      </c>
      <c r="C17" t="s">
        <v>40</v>
      </c>
      <c r="D17" t="s">
        <v>43</v>
      </c>
      <c r="E17" t="s">
        <v>13</v>
      </c>
      <c r="F17" s="2">
        <v>16668.498</v>
      </c>
      <c r="ARK17" s="6"/>
      <c r="ARL17" s="7"/>
      <c r="ARM17" s="8"/>
    </row>
    <row r="18" spans="1:6 1155:1157" x14ac:dyDescent="0.25">
      <c r="A18" t="s">
        <v>6</v>
      </c>
      <c r="B18" t="s">
        <v>1</v>
      </c>
      <c r="C18" t="s">
        <v>40</v>
      </c>
      <c r="D18" t="s">
        <v>43</v>
      </c>
      <c r="E18" t="s">
        <v>14</v>
      </c>
      <c r="F18" s="2">
        <v>15095.834999999999</v>
      </c>
      <c r="ARK18" s="9"/>
      <c r="ARL18" s="10"/>
      <c r="ARM18" s="11"/>
    </row>
    <row r="19" spans="1:6 1155:1157" x14ac:dyDescent="0.25">
      <c r="A19" t="s">
        <v>6</v>
      </c>
      <c r="B19" t="s">
        <v>1</v>
      </c>
      <c r="C19" t="s">
        <v>40</v>
      </c>
      <c r="D19" t="s">
        <v>43</v>
      </c>
      <c r="E19" t="s">
        <v>15</v>
      </c>
      <c r="F19" s="2">
        <v>1284.8019999999999</v>
      </c>
    </row>
    <row r="20" spans="1:6 1155:1157" x14ac:dyDescent="0.25">
      <c r="A20" t="s">
        <v>6</v>
      </c>
      <c r="B20" t="s">
        <v>1</v>
      </c>
      <c r="C20" t="s">
        <v>40</v>
      </c>
      <c r="D20" t="s">
        <v>43</v>
      </c>
      <c r="E20" t="s">
        <v>16</v>
      </c>
      <c r="F20" s="2">
        <v>1757.7470000000001</v>
      </c>
    </row>
    <row r="21" spans="1:6 1155:1157" x14ac:dyDescent="0.25">
      <c r="A21" t="s">
        <v>6</v>
      </c>
      <c r="B21" t="s">
        <v>1</v>
      </c>
      <c r="C21" t="s">
        <v>40</v>
      </c>
      <c r="D21" t="s">
        <v>43</v>
      </c>
      <c r="E21" t="s">
        <v>17</v>
      </c>
      <c r="F21" s="2">
        <v>2295.451</v>
      </c>
    </row>
    <row r="22" spans="1:6 1155:1157" x14ac:dyDescent="0.25">
      <c r="A22" t="s">
        <v>6</v>
      </c>
      <c r="B22" t="s">
        <v>1</v>
      </c>
      <c r="C22" t="s">
        <v>40</v>
      </c>
      <c r="D22" t="s">
        <v>44</v>
      </c>
      <c r="E22" t="s">
        <v>8</v>
      </c>
      <c r="F22" s="1">
        <v>0</v>
      </c>
    </row>
    <row r="23" spans="1:6 1155:1157" x14ac:dyDescent="0.25">
      <c r="A23" t="s">
        <v>6</v>
      </c>
      <c r="B23" t="s">
        <v>1</v>
      </c>
      <c r="C23" t="s">
        <v>40</v>
      </c>
      <c r="D23" t="s">
        <v>44</v>
      </c>
      <c r="E23" t="s">
        <v>9</v>
      </c>
      <c r="F23" s="1">
        <v>0</v>
      </c>
    </row>
    <row r="24" spans="1:6 1155:1157" x14ac:dyDescent="0.25">
      <c r="A24" t="s">
        <v>6</v>
      </c>
      <c r="B24" t="s">
        <v>1</v>
      </c>
      <c r="C24" t="s">
        <v>40</v>
      </c>
      <c r="D24" t="s">
        <v>44</v>
      </c>
      <c r="E24" t="s">
        <v>10</v>
      </c>
      <c r="F24" s="2">
        <v>165.95</v>
      </c>
    </row>
    <row r="25" spans="1:6 1155:1157" x14ac:dyDescent="0.25">
      <c r="A25" t="s">
        <v>6</v>
      </c>
      <c r="B25" t="s">
        <v>1</v>
      </c>
      <c r="C25" t="s">
        <v>40</v>
      </c>
      <c r="D25" t="s">
        <v>44</v>
      </c>
      <c r="E25" t="s">
        <v>11</v>
      </c>
      <c r="F25" s="2">
        <v>-41.621000000000002</v>
      </c>
    </row>
    <row r="26" spans="1:6 1155:1157" x14ac:dyDescent="0.25">
      <c r="A26" t="s">
        <v>6</v>
      </c>
      <c r="B26" t="s">
        <v>1</v>
      </c>
      <c r="C26" t="s">
        <v>40</v>
      </c>
      <c r="D26" t="s">
        <v>44</v>
      </c>
      <c r="E26" t="s">
        <v>12</v>
      </c>
      <c r="F26" s="1">
        <v>0</v>
      </c>
    </row>
    <row r="27" spans="1:6 1155:1157" x14ac:dyDescent="0.25">
      <c r="A27" t="s">
        <v>6</v>
      </c>
      <c r="B27" t="s">
        <v>1</v>
      </c>
      <c r="C27" t="s">
        <v>40</v>
      </c>
      <c r="D27" t="s">
        <v>44</v>
      </c>
      <c r="E27" t="s">
        <v>13</v>
      </c>
      <c r="F27" s="1">
        <v>0</v>
      </c>
    </row>
    <row r="28" spans="1:6 1155:1157" x14ac:dyDescent="0.25">
      <c r="A28" t="s">
        <v>6</v>
      </c>
      <c r="B28" t="s">
        <v>1</v>
      </c>
      <c r="C28" t="s">
        <v>40</v>
      </c>
      <c r="D28" t="s">
        <v>44</v>
      </c>
      <c r="E28" t="s">
        <v>14</v>
      </c>
      <c r="F28" s="1">
        <v>0</v>
      </c>
    </row>
    <row r="29" spans="1:6 1155:1157" x14ac:dyDescent="0.25">
      <c r="A29" t="s">
        <v>6</v>
      </c>
      <c r="B29" t="s">
        <v>1</v>
      </c>
      <c r="C29" t="s">
        <v>40</v>
      </c>
      <c r="D29" t="s">
        <v>44</v>
      </c>
      <c r="E29" t="s">
        <v>15</v>
      </c>
      <c r="F29" s="2">
        <v>97.033000000000001</v>
      </c>
    </row>
    <row r="30" spans="1:6 1155:1157" x14ac:dyDescent="0.25">
      <c r="A30" t="s">
        <v>6</v>
      </c>
      <c r="B30" t="s">
        <v>1</v>
      </c>
      <c r="C30" t="s">
        <v>40</v>
      </c>
      <c r="D30" t="s">
        <v>44</v>
      </c>
      <c r="E30" t="s">
        <v>16</v>
      </c>
      <c r="F30" s="1">
        <v>0</v>
      </c>
    </row>
    <row r="31" spans="1:6 1155:1157" x14ac:dyDescent="0.25">
      <c r="A31" t="s">
        <v>6</v>
      </c>
      <c r="B31" t="s">
        <v>1</v>
      </c>
      <c r="C31" t="s">
        <v>40</v>
      </c>
      <c r="D31" t="s">
        <v>44</v>
      </c>
      <c r="E31" t="s">
        <v>17</v>
      </c>
      <c r="F31" s="1">
        <v>0</v>
      </c>
    </row>
    <row r="32" spans="1:6 1155:1157" x14ac:dyDescent="0.25">
      <c r="A32" t="s">
        <v>6</v>
      </c>
      <c r="B32" t="s">
        <v>1</v>
      </c>
      <c r="C32" t="s">
        <v>40</v>
      </c>
      <c r="D32" t="s">
        <v>45</v>
      </c>
      <c r="E32" t="s">
        <v>8</v>
      </c>
      <c r="F32" s="1">
        <v>0</v>
      </c>
    </row>
    <row r="33" spans="1:6" x14ac:dyDescent="0.25">
      <c r="A33" t="s">
        <v>6</v>
      </c>
      <c r="B33" t="s">
        <v>1</v>
      </c>
      <c r="C33" t="s">
        <v>40</v>
      </c>
      <c r="D33" t="s">
        <v>45</v>
      </c>
      <c r="E33" t="s">
        <v>9</v>
      </c>
      <c r="F33" s="1">
        <v>0</v>
      </c>
    </row>
    <row r="34" spans="1:6" x14ac:dyDescent="0.25">
      <c r="A34" t="s">
        <v>6</v>
      </c>
      <c r="B34" t="s">
        <v>1</v>
      </c>
      <c r="C34" t="s">
        <v>40</v>
      </c>
      <c r="D34" t="s">
        <v>45</v>
      </c>
      <c r="E34" t="s">
        <v>10</v>
      </c>
      <c r="F34" s="1">
        <v>0</v>
      </c>
    </row>
    <row r="35" spans="1:6" x14ac:dyDescent="0.25">
      <c r="A35" t="s">
        <v>6</v>
      </c>
      <c r="B35" t="s">
        <v>1</v>
      </c>
      <c r="C35" t="s">
        <v>40</v>
      </c>
      <c r="D35" t="s">
        <v>45</v>
      </c>
      <c r="E35" t="s">
        <v>11</v>
      </c>
      <c r="F35" s="1">
        <v>0</v>
      </c>
    </row>
    <row r="36" spans="1:6" x14ac:dyDescent="0.25">
      <c r="A36" t="s">
        <v>6</v>
      </c>
      <c r="B36" t="s">
        <v>1</v>
      </c>
      <c r="C36" t="s">
        <v>40</v>
      </c>
      <c r="D36" t="s">
        <v>45</v>
      </c>
      <c r="E36" t="s">
        <v>12</v>
      </c>
      <c r="F36" s="1">
        <v>0</v>
      </c>
    </row>
    <row r="37" spans="1:6" x14ac:dyDescent="0.25">
      <c r="A37" t="s">
        <v>6</v>
      </c>
      <c r="B37" t="s">
        <v>1</v>
      </c>
      <c r="C37" t="s">
        <v>40</v>
      </c>
      <c r="D37" t="s">
        <v>45</v>
      </c>
      <c r="E37" t="s">
        <v>13</v>
      </c>
      <c r="F37" s="1">
        <v>0</v>
      </c>
    </row>
    <row r="38" spans="1:6" x14ac:dyDescent="0.25">
      <c r="A38" t="s">
        <v>6</v>
      </c>
      <c r="B38" t="s">
        <v>1</v>
      </c>
      <c r="C38" t="s">
        <v>40</v>
      </c>
      <c r="D38" t="s">
        <v>45</v>
      </c>
      <c r="E38" t="s">
        <v>14</v>
      </c>
      <c r="F38" s="1">
        <v>0</v>
      </c>
    </row>
    <row r="39" spans="1:6" x14ac:dyDescent="0.25">
      <c r="A39" t="s">
        <v>6</v>
      </c>
      <c r="B39" t="s">
        <v>1</v>
      </c>
      <c r="C39" t="s">
        <v>40</v>
      </c>
      <c r="D39" t="s">
        <v>45</v>
      </c>
      <c r="E39" t="s">
        <v>15</v>
      </c>
      <c r="F39" s="1">
        <v>0</v>
      </c>
    </row>
    <row r="40" spans="1:6" x14ac:dyDescent="0.25">
      <c r="A40" t="s">
        <v>6</v>
      </c>
      <c r="B40" t="s">
        <v>1</v>
      </c>
      <c r="C40" t="s">
        <v>40</v>
      </c>
      <c r="D40" t="s">
        <v>45</v>
      </c>
      <c r="E40" t="s">
        <v>16</v>
      </c>
      <c r="F40" s="1">
        <v>0</v>
      </c>
    </row>
    <row r="41" spans="1:6" x14ac:dyDescent="0.25">
      <c r="A41" t="s">
        <v>6</v>
      </c>
      <c r="B41" t="s">
        <v>1</v>
      </c>
      <c r="C41" t="s">
        <v>40</v>
      </c>
      <c r="D41" t="s">
        <v>45</v>
      </c>
      <c r="E41" t="s">
        <v>17</v>
      </c>
      <c r="F41" s="1">
        <v>0</v>
      </c>
    </row>
    <row r="42" spans="1:6" x14ac:dyDescent="0.25">
      <c r="A42" t="s">
        <v>22</v>
      </c>
      <c r="B42" t="s">
        <v>1</v>
      </c>
      <c r="C42" t="s">
        <v>40</v>
      </c>
      <c r="D42" t="s">
        <v>42</v>
      </c>
      <c r="E42" t="s">
        <v>8</v>
      </c>
      <c r="F42" s="2">
        <v>158238.054</v>
      </c>
    </row>
    <row r="43" spans="1:6" x14ac:dyDescent="0.25">
      <c r="A43" t="s">
        <v>22</v>
      </c>
      <c r="B43" t="s">
        <v>1</v>
      </c>
      <c r="C43" t="s">
        <v>40</v>
      </c>
      <c r="D43" t="s">
        <v>42</v>
      </c>
      <c r="E43" t="s">
        <v>9</v>
      </c>
      <c r="F43" s="2">
        <v>101684.197</v>
      </c>
    </row>
    <row r="44" spans="1:6" x14ac:dyDescent="0.25">
      <c r="A44" t="s">
        <v>22</v>
      </c>
      <c r="B44" t="s">
        <v>1</v>
      </c>
      <c r="C44" t="s">
        <v>40</v>
      </c>
      <c r="D44" t="s">
        <v>42</v>
      </c>
      <c r="E44" t="s">
        <v>10</v>
      </c>
      <c r="F44" s="2">
        <v>75465.956000000006</v>
      </c>
    </row>
    <row r="45" spans="1:6" x14ac:dyDescent="0.25">
      <c r="A45" t="s">
        <v>22</v>
      </c>
      <c r="B45" t="s">
        <v>1</v>
      </c>
      <c r="C45" t="s">
        <v>40</v>
      </c>
      <c r="D45" t="s">
        <v>42</v>
      </c>
      <c r="E45" t="s">
        <v>11</v>
      </c>
      <c r="F45" s="2">
        <v>121775.72900000001</v>
      </c>
    </row>
    <row r="46" spans="1:6" x14ac:dyDescent="0.25">
      <c r="A46" t="s">
        <v>22</v>
      </c>
      <c r="B46" t="s">
        <v>1</v>
      </c>
      <c r="C46" t="s">
        <v>40</v>
      </c>
      <c r="D46" t="s">
        <v>42</v>
      </c>
      <c r="E46" t="s">
        <v>12</v>
      </c>
      <c r="F46" s="2">
        <v>53034.533000000003</v>
      </c>
    </row>
    <row r="47" spans="1:6" x14ac:dyDescent="0.25">
      <c r="A47" t="s">
        <v>22</v>
      </c>
      <c r="B47" t="s">
        <v>1</v>
      </c>
      <c r="C47" t="s">
        <v>40</v>
      </c>
      <c r="D47" t="s">
        <v>42</v>
      </c>
      <c r="E47" t="s">
        <v>13</v>
      </c>
      <c r="F47" s="2">
        <v>89388.504000000001</v>
      </c>
    </row>
    <row r="48" spans="1:6" x14ac:dyDescent="0.25">
      <c r="A48" t="s">
        <v>22</v>
      </c>
      <c r="B48" t="s">
        <v>1</v>
      </c>
      <c r="C48" t="s">
        <v>40</v>
      </c>
      <c r="D48" t="s">
        <v>42</v>
      </c>
      <c r="E48" t="s">
        <v>14</v>
      </c>
      <c r="F48" s="2">
        <v>126567.515</v>
      </c>
    </row>
    <row r="49" spans="1:6" x14ac:dyDescent="0.25">
      <c r="A49" t="s">
        <v>22</v>
      </c>
      <c r="B49" t="s">
        <v>1</v>
      </c>
      <c r="C49" t="s">
        <v>40</v>
      </c>
      <c r="D49" t="s">
        <v>42</v>
      </c>
      <c r="E49" t="s">
        <v>15</v>
      </c>
      <c r="F49" s="2">
        <v>22899.225999999999</v>
      </c>
    </row>
    <row r="50" spans="1:6" x14ac:dyDescent="0.25">
      <c r="A50" t="s">
        <v>22</v>
      </c>
      <c r="B50" t="s">
        <v>1</v>
      </c>
      <c r="C50" t="s">
        <v>40</v>
      </c>
      <c r="D50" t="s">
        <v>42</v>
      </c>
      <c r="E50" t="s">
        <v>16</v>
      </c>
      <c r="F50" s="2">
        <v>30934.107</v>
      </c>
    </row>
    <row r="51" spans="1:6" x14ac:dyDescent="0.25">
      <c r="A51" t="s">
        <v>22</v>
      </c>
      <c r="B51" t="s">
        <v>1</v>
      </c>
      <c r="C51" t="s">
        <v>40</v>
      </c>
      <c r="D51" t="s">
        <v>42</v>
      </c>
      <c r="E51" t="s">
        <v>17</v>
      </c>
      <c r="F51" s="2">
        <v>29740.873</v>
      </c>
    </row>
    <row r="52" spans="1:6" x14ac:dyDescent="0.25">
      <c r="A52" t="s">
        <v>22</v>
      </c>
      <c r="B52" t="s">
        <v>1</v>
      </c>
      <c r="C52" t="s">
        <v>40</v>
      </c>
      <c r="D52" t="s">
        <v>43</v>
      </c>
      <c r="E52" t="s">
        <v>8</v>
      </c>
      <c r="F52" s="2">
        <v>441.23599999999999</v>
      </c>
    </row>
    <row r="53" spans="1:6" x14ac:dyDescent="0.25">
      <c r="A53" t="s">
        <v>22</v>
      </c>
      <c r="B53" t="s">
        <v>1</v>
      </c>
      <c r="C53" t="s">
        <v>40</v>
      </c>
      <c r="D53" t="s">
        <v>43</v>
      </c>
      <c r="E53" t="s">
        <v>9</v>
      </c>
      <c r="F53" s="2">
        <v>30636.053</v>
      </c>
    </row>
    <row r="54" spans="1:6" x14ac:dyDescent="0.25">
      <c r="A54" t="s">
        <v>22</v>
      </c>
      <c r="B54" t="s">
        <v>1</v>
      </c>
      <c r="C54" t="s">
        <v>40</v>
      </c>
      <c r="D54" t="s">
        <v>43</v>
      </c>
      <c r="E54" t="s">
        <v>10</v>
      </c>
      <c r="F54" s="2">
        <v>9335.9869999999992</v>
      </c>
    </row>
    <row r="55" spans="1:6" x14ac:dyDescent="0.25">
      <c r="A55" t="s">
        <v>22</v>
      </c>
      <c r="B55" t="s">
        <v>1</v>
      </c>
      <c r="C55" t="s">
        <v>40</v>
      </c>
      <c r="D55" t="s">
        <v>43</v>
      </c>
      <c r="E55" t="s">
        <v>11</v>
      </c>
      <c r="F55" s="2">
        <v>28732.126</v>
      </c>
    </row>
    <row r="56" spans="1:6" x14ac:dyDescent="0.25">
      <c r="A56" t="s">
        <v>22</v>
      </c>
      <c r="B56" t="s">
        <v>1</v>
      </c>
      <c r="C56" t="s">
        <v>40</v>
      </c>
      <c r="D56" t="s">
        <v>43</v>
      </c>
      <c r="E56" t="s">
        <v>12</v>
      </c>
      <c r="F56" s="2">
        <v>19158.725999999999</v>
      </c>
    </row>
    <row r="57" spans="1:6" x14ac:dyDescent="0.25">
      <c r="A57" t="s">
        <v>22</v>
      </c>
      <c r="B57" t="s">
        <v>1</v>
      </c>
      <c r="C57" t="s">
        <v>40</v>
      </c>
      <c r="D57" t="s">
        <v>43</v>
      </c>
      <c r="E57" t="s">
        <v>13</v>
      </c>
      <c r="F57" s="2">
        <v>18042.097000000002</v>
      </c>
    </row>
    <row r="58" spans="1:6" x14ac:dyDescent="0.25">
      <c r="A58" t="s">
        <v>22</v>
      </c>
      <c r="B58" t="s">
        <v>1</v>
      </c>
      <c r="C58" t="s">
        <v>40</v>
      </c>
      <c r="D58" t="s">
        <v>43</v>
      </c>
      <c r="E58" t="s">
        <v>14</v>
      </c>
      <c r="F58" s="2">
        <v>21999.978999999999</v>
      </c>
    </row>
    <row r="59" spans="1:6" x14ac:dyDescent="0.25">
      <c r="A59" t="s">
        <v>22</v>
      </c>
      <c r="B59" t="s">
        <v>1</v>
      </c>
      <c r="C59" t="s">
        <v>40</v>
      </c>
      <c r="D59" t="s">
        <v>43</v>
      </c>
      <c r="E59" t="s">
        <v>15</v>
      </c>
      <c r="F59" s="2">
        <v>687.654</v>
      </c>
    </row>
    <row r="60" spans="1:6" x14ac:dyDescent="0.25">
      <c r="A60" t="s">
        <v>22</v>
      </c>
      <c r="B60" t="s">
        <v>1</v>
      </c>
      <c r="C60" t="s">
        <v>40</v>
      </c>
      <c r="D60" t="s">
        <v>43</v>
      </c>
      <c r="E60" t="s">
        <v>16</v>
      </c>
      <c r="F60" s="2">
        <v>2342.8270000000002</v>
      </c>
    </row>
    <row r="61" spans="1:6" x14ac:dyDescent="0.25">
      <c r="A61" t="s">
        <v>22</v>
      </c>
      <c r="B61" t="s">
        <v>1</v>
      </c>
      <c r="C61" t="s">
        <v>40</v>
      </c>
      <c r="D61" t="s">
        <v>43</v>
      </c>
      <c r="E61" t="s">
        <v>17</v>
      </c>
      <c r="F61" s="2">
        <v>1480.598</v>
      </c>
    </row>
    <row r="62" spans="1:6" x14ac:dyDescent="0.25">
      <c r="A62" t="s">
        <v>22</v>
      </c>
      <c r="B62" t="s">
        <v>1</v>
      </c>
      <c r="C62" t="s">
        <v>40</v>
      </c>
      <c r="D62" t="s">
        <v>44</v>
      </c>
      <c r="E62" t="s">
        <v>8</v>
      </c>
      <c r="F62" s="1">
        <v>0</v>
      </c>
    </row>
    <row r="63" spans="1:6" x14ac:dyDescent="0.25">
      <c r="A63" t="s">
        <v>22</v>
      </c>
      <c r="B63" t="s">
        <v>1</v>
      </c>
      <c r="C63" t="s">
        <v>40</v>
      </c>
      <c r="D63" t="s">
        <v>44</v>
      </c>
      <c r="E63" t="s">
        <v>9</v>
      </c>
      <c r="F63" s="1">
        <v>0</v>
      </c>
    </row>
    <row r="64" spans="1:6" x14ac:dyDescent="0.25">
      <c r="A64" t="s">
        <v>22</v>
      </c>
      <c r="B64" t="s">
        <v>1</v>
      </c>
      <c r="C64" t="s">
        <v>40</v>
      </c>
      <c r="D64" t="s">
        <v>44</v>
      </c>
      <c r="E64" t="s">
        <v>10</v>
      </c>
      <c r="F64" s="1">
        <v>0</v>
      </c>
    </row>
    <row r="65" spans="1:6" x14ac:dyDescent="0.25">
      <c r="A65" t="s">
        <v>22</v>
      </c>
      <c r="B65" t="s">
        <v>1</v>
      </c>
      <c r="C65" t="s">
        <v>40</v>
      </c>
      <c r="D65" t="s">
        <v>44</v>
      </c>
      <c r="E65" t="s">
        <v>11</v>
      </c>
      <c r="F65" s="2">
        <v>182.99299999999999</v>
      </c>
    </row>
    <row r="66" spans="1:6" x14ac:dyDescent="0.25">
      <c r="A66" t="s">
        <v>22</v>
      </c>
      <c r="B66" t="s">
        <v>1</v>
      </c>
      <c r="C66" t="s">
        <v>40</v>
      </c>
      <c r="D66" t="s">
        <v>44</v>
      </c>
      <c r="E66" t="s">
        <v>12</v>
      </c>
      <c r="F66" s="1">
        <v>125</v>
      </c>
    </row>
    <row r="67" spans="1:6" x14ac:dyDescent="0.25">
      <c r="A67" t="s">
        <v>22</v>
      </c>
      <c r="B67" t="s">
        <v>1</v>
      </c>
      <c r="C67" t="s">
        <v>40</v>
      </c>
      <c r="D67" t="s">
        <v>44</v>
      </c>
      <c r="E67" t="s">
        <v>13</v>
      </c>
      <c r="F67" s="1">
        <v>0</v>
      </c>
    </row>
    <row r="68" spans="1:6" x14ac:dyDescent="0.25">
      <c r="A68" t="s">
        <v>22</v>
      </c>
      <c r="B68" t="s">
        <v>1</v>
      </c>
      <c r="C68" t="s">
        <v>40</v>
      </c>
      <c r="D68" t="s">
        <v>44</v>
      </c>
      <c r="E68" t="s">
        <v>14</v>
      </c>
      <c r="F68" s="1">
        <v>0</v>
      </c>
    </row>
    <row r="69" spans="1:6" x14ac:dyDescent="0.25">
      <c r="A69" t="s">
        <v>22</v>
      </c>
      <c r="B69" t="s">
        <v>1</v>
      </c>
      <c r="C69" t="s">
        <v>40</v>
      </c>
      <c r="D69" t="s">
        <v>44</v>
      </c>
      <c r="E69" t="s">
        <v>15</v>
      </c>
      <c r="F69" s="2">
        <v>152.15700000000001</v>
      </c>
    </row>
    <row r="70" spans="1:6" x14ac:dyDescent="0.25">
      <c r="A70" t="s">
        <v>22</v>
      </c>
      <c r="B70" t="s">
        <v>1</v>
      </c>
      <c r="C70" t="s">
        <v>40</v>
      </c>
      <c r="D70" t="s">
        <v>44</v>
      </c>
      <c r="E70" t="s">
        <v>16</v>
      </c>
      <c r="F70" s="2">
        <v>7.6150000000000002</v>
      </c>
    </row>
    <row r="71" spans="1:6" x14ac:dyDescent="0.25">
      <c r="A71" t="s">
        <v>22</v>
      </c>
      <c r="B71" t="s">
        <v>1</v>
      </c>
      <c r="C71" t="s">
        <v>40</v>
      </c>
      <c r="D71" t="s">
        <v>44</v>
      </c>
      <c r="E71" t="s">
        <v>17</v>
      </c>
      <c r="F71" s="1">
        <v>0</v>
      </c>
    </row>
    <row r="72" spans="1:6" x14ac:dyDescent="0.25">
      <c r="A72" t="s">
        <v>22</v>
      </c>
      <c r="B72" t="s">
        <v>1</v>
      </c>
      <c r="C72" t="s">
        <v>40</v>
      </c>
      <c r="D72" t="s">
        <v>45</v>
      </c>
      <c r="E72" t="s">
        <v>8</v>
      </c>
      <c r="F72" s="1">
        <v>0</v>
      </c>
    </row>
    <row r="73" spans="1:6" x14ac:dyDescent="0.25">
      <c r="A73" t="s">
        <v>22</v>
      </c>
      <c r="B73" t="s">
        <v>1</v>
      </c>
      <c r="C73" t="s">
        <v>40</v>
      </c>
      <c r="D73" t="s">
        <v>45</v>
      </c>
      <c r="E73" t="s">
        <v>9</v>
      </c>
      <c r="F73" s="1">
        <v>0</v>
      </c>
    </row>
    <row r="74" spans="1:6" x14ac:dyDescent="0.25">
      <c r="A74" t="s">
        <v>22</v>
      </c>
      <c r="B74" t="s">
        <v>1</v>
      </c>
      <c r="C74" t="s">
        <v>40</v>
      </c>
      <c r="D74" t="s">
        <v>45</v>
      </c>
      <c r="E74" t="s">
        <v>10</v>
      </c>
      <c r="F74" s="1">
        <v>0</v>
      </c>
    </row>
    <row r="75" spans="1:6" x14ac:dyDescent="0.25">
      <c r="A75" t="s">
        <v>22</v>
      </c>
      <c r="B75" t="s">
        <v>1</v>
      </c>
      <c r="C75" t="s">
        <v>40</v>
      </c>
      <c r="D75" t="s">
        <v>45</v>
      </c>
      <c r="E75" t="s">
        <v>11</v>
      </c>
      <c r="F75" s="1">
        <v>0</v>
      </c>
    </row>
    <row r="76" spans="1:6" x14ac:dyDescent="0.25">
      <c r="A76" t="s">
        <v>22</v>
      </c>
      <c r="B76" t="s">
        <v>1</v>
      </c>
      <c r="C76" t="s">
        <v>40</v>
      </c>
      <c r="D76" t="s">
        <v>45</v>
      </c>
      <c r="E76" t="s">
        <v>12</v>
      </c>
      <c r="F76" s="1">
        <v>0</v>
      </c>
    </row>
    <row r="77" spans="1:6" x14ac:dyDescent="0.25">
      <c r="A77" t="s">
        <v>22</v>
      </c>
      <c r="B77" t="s">
        <v>1</v>
      </c>
      <c r="C77" t="s">
        <v>40</v>
      </c>
      <c r="D77" t="s">
        <v>45</v>
      </c>
      <c r="E77" t="s">
        <v>13</v>
      </c>
      <c r="F77" s="1">
        <v>0</v>
      </c>
    </row>
    <row r="78" spans="1:6" x14ac:dyDescent="0.25">
      <c r="A78" t="s">
        <v>22</v>
      </c>
      <c r="B78" t="s">
        <v>1</v>
      </c>
      <c r="C78" t="s">
        <v>40</v>
      </c>
      <c r="D78" t="s">
        <v>45</v>
      </c>
      <c r="E78" t="s">
        <v>14</v>
      </c>
      <c r="F78" s="1">
        <v>0</v>
      </c>
    </row>
    <row r="79" spans="1:6" x14ac:dyDescent="0.25">
      <c r="A79" t="s">
        <v>22</v>
      </c>
      <c r="B79" t="s">
        <v>1</v>
      </c>
      <c r="C79" t="s">
        <v>40</v>
      </c>
      <c r="D79" t="s">
        <v>45</v>
      </c>
      <c r="E79" t="s">
        <v>15</v>
      </c>
      <c r="F79" s="1">
        <v>0</v>
      </c>
    </row>
    <row r="80" spans="1:6" x14ac:dyDescent="0.25">
      <c r="A80" t="s">
        <v>22</v>
      </c>
      <c r="B80" t="s">
        <v>1</v>
      </c>
      <c r="C80" t="s">
        <v>40</v>
      </c>
      <c r="D80" t="s">
        <v>45</v>
      </c>
      <c r="E80" t="s">
        <v>16</v>
      </c>
      <c r="F80" s="1">
        <v>0</v>
      </c>
    </row>
    <row r="81" spans="1:6" x14ac:dyDescent="0.25">
      <c r="A81" t="s">
        <v>22</v>
      </c>
      <c r="B81" t="s">
        <v>1</v>
      </c>
      <c r="C81" t="s">
        <v>40</v>
      </c>
      <c r="D81" t="s">
        <v>45</v>
      </c>
      <c r="E81" t="s">
        <v>17</v>
      </c>
      <c r="F81" s="1">
        <v>0</v>
      </c>
    </row>
    <row r="82" spans="1:6" x14ac:dyDescent="0.25">
      <c r="A82" t="s">
        <v>23</v>
      </c>
      <c r="B82" t="s">
        <v>1</v>
      </c>
      <c r="C82" t="s">
        <v>40</v>
      </c>
      <c r="D82" t="s">
        <v>42</v>
      </c>
      <c r="E82" t="s">
        <v>8</v>
      </c>
      <c r="F82" s="2">
        <v>146460.87</v>
      </c>
    </row>
    <row r="83" spans="1:6" x14ac:dyDescent="0.25">
      <c r="A83" t="s">
        <v>23</v>
      </c>
      <c r="B83" t="s">
        <v>1</v>
      </c>
      <c r="C83" t="s">
        <v>40</v>
      </c>
      <c r="D83" t="s">
        <v>42</v>
      </c>
      <c r="E83" t="s">
        <v>9</v>
      </c>
      <c r="F83" s="2">
        <v>90164.411999999997</v>
      </c>
    </row>
    <row r="84" spans="1:6" x14ac:dyDescent="0.25">
      <c r="A84" t="s">
        <v>23</v>
      </c>
      <c r="B84" t="s">
        <v>1</v>
      </c>
      <c r="C84" t="s">
        <v>40</v>
      </c>
      <c r="D84" t="s">
        <v>42</v>
      </c>
      <c r="E84" t="s">
        <v>10</v>
      </c>
      <c r="F84" s="2">
        <v>68075.548999999999</v>
      </c>
    </row>
    <row r="85" spans="1:6" x14ac:dyDescent="0.25">
      <c r="A85" t="s">
        <v>23</v>
      </c>
      <c r="B85" t="s">
        <v>1</v>
      </c>
      <c r="C85" t="s">
        <v>40</v>
      </c>
      <c r="D85" t="s">
        <v>42</v>
      </c>
      <c r="E85" t="s">
        <v>11</v>
      </c>
      <c r="F85" s="2">
        <v>125146.35400000001</v>
      </c>
    </row>
    <row r="86" spans="1:6" x14ac:dyDescent="0.25">
      <c r="A86" t="s">
        <v>23</v>
      </c>
      <c r="B86" t="s">
        <v>1</v>
      </c>
      <c r="C86" t="s">
        <v>40</v>
      </c>
      <c r="D86" t="s">
        <v>42</v>
      </c>
      <c r="E86" t="s">
        <v>12</v>
      </c>
      <c r="F86" s="2">
        <v>49217.624000000003</v>
      </c>
    </row>
    <row r="87" spans="1:6" x14ac:dyDescent="0.25">
      <c r="A87" t="s">
        <v>23</v>
      </c>
      <c r="B87" t="s">
        <v>1</v>
      </c>
      <c r="C87" t="s">
        <v>40</v>
      </c>
      <c r="D87" t="s">
        <v>42</v>
      </c>
      <c r="E87" t="s">
        <v>13</v>
      </c>
      <c r="F87" s="2">
        <v>82263.456999999995</v>
      </c>
    </row>
    <row r="88" spans="1:6" x14ac:dyDescent="0.25">
      <c r="A88" t="s">
        <v>23</v>
      </c>
      <c r="B88" t="s">
        <v>1</v>
      </c>
      <c r="C88" t="s">
        <v>40</v>
      </c>
      <c r="D88" t="s">
        <v>42</v>
      </c>
      <c r="E88" t="s">
        <v>14</v>
      </c>
      <c r="F88" s="2">
        <v>128164.111</v>
      </c>
    </row>
    <row r="89" spans="1:6" x14ac:dyDescent="0.25">
      <c r="A89" t="s">
        <v>23</v>
      </c>
      <c r="B89" t="s">
        <v>1</v>
      </c>
      <c r="C89" t="s">
        <v>40</v>
      </c>
      <c r="D89" t="s">
        <v>42</v>
      </c>
      <c r="E89" t="s">
        <v>15</v>
      </c>
      <c r="F89" s="2">
        <v>21172.932000000001</v>
      </c>
    </row>
    <row r="90" spans="1:6" x14ac:dyDescent="0.25">
      <c r="A90" t="s">
        <v>23</v>
      </c>
      <c r="B90" t="s">
        <v>1</v>
      </c>
      <c r="C90" t="s">
        <v>40</v>
      </c>
      <c r="D90" t="s">
        <v>42</v>
      </c>
      <c r="E90" t="s">
        <v>16</v>
      </c>
      <c r="F90" s="2">
        <v>26726.75</v>
      </c>
    </row>
    <row r="91" spans="1:6" x14ac:dyDescent="0.25">
      <c r="A91" t="s">
        <v>23</v>
      </c>
      <c r="B91" t="s">
        <v>1</v>
      </c>
      <c r="C91" t="s">
        <v>40</v>
      </c>
      <c r="D91" t="s">
        <v>42</v>
      </c>
      <c r="E91" t="s">
        <v>17</v>
      </c>
      <c r="F91" s="2">
        <v>31966.778999999999</v>
      </c>
    </row>
    <row r="92" spans="1:6" x14ac:dyDescent="0.25">
      <c r="A92" t="s">
        <v>23</v>
      </c>
      <c r="B92" t="s">
        <v>1</v>
      </c>
      <c r="C92" t="s">
        <v>40</v>
      </c>
      <c r="D92" t="s">
        <v>43</v>
      </c>
      <c r="E92" t="s">
        <v>8</v>
      </c>
      <c r="F92" s="2">
        <v>25.783000000000001</v>
      </c>
    </row>
    <row r="93" spans="1:6" x14ac:dyDescent="0.25">
      <c r="A93" t="s">
        <v>23</v>
      </c>
      <c r="B93" t="s">
        <v>1</v>
      </c>
      <c r="C93" t="s">
        <v>40</v>
      </c>
      <c r="D93" t="s">
        <v>43</v>
      </c>
      <c r="E93" t="s">
        <v>9</v>
      </c>
      <c r="F93" s="2">
        <v>28954.11</v>
      </c>
    </row>
    <row r="94" spans="1:6" x14ac:dyDescent="0.25">
      <c r="A94" t="s">
        <v>23</v>
      </c>
      <c r="B94" t="s">
        <v>1</v>
      </c>
      <c r="C94" t="s">
        <v>40</v>
      </c>
      <c r="D94" t="s">
        <v>43</v>
      </c>
      <c r="E94" t="s">
        <v>10</v>
      </c>
      <c r="F94" s="2">
        <v>25866.108</v>
      </c>
    </row>
    <row r="95" spans="1:6" x14ac:dyDescent="0.25">
      <c r="A95" t="s">
        <v>23</v>
      </c>
      <c r="B95" t="s">
        <v>1</v>
      </c>
      <c r="C95" t="s">
        <v>40</v>
      </c>
      <c r="D95" t="s">
        <v>43</v>
      </c>
      <c r="E95" t="s">
        <v>11</v>
      </c>
      <c r="F95" s="2">
        <v>28227.789000000001</v>
      </c>
    </row>
    <row r="96" spans="1:6" x14ac:dyDescent="0.25">
      <c r="A96" t="s">
        <v>23</v>
      </c>
      <c r="B96" t="s">
        <v>1</v>
      </c>
      <c r="C96" t="s">
        <v>40</v>
      </c>
      <c r="D96" t="s">
        <v>43</v>
      </c>
      <c r="E96" t="s">
        <v>12</v>
      </c>
      <c r="F96" s="2">
        <v>17403.838</v>
      </c>
    </row>
    <row r="97" spans="1:6" x14ac:dyDescent="0.25">
      <c r="A97" t="s">
        <v>23</v>
      </c>
      <c r="B97" t="s">
        <v>1</v>
      </c>
      <c r="C97" t="s">
        <v>40</v>
      </c>
      <c r="D97" t="s">
        <v>43</v>
      </c>
      <c r="E97" t="s">
        <v>13</v>
      </c>
      <c r="F97" s="2">
        <v>15053.107</v>
      </c>
    </row>
    <row r="98" spans="1:6" x14ac:dyDescent="0.25">
      <c r="A98" t="s">
        <v>23</v>
      </c>
      <c r="B98" t="s">
        <v>1</v>
      </c>
      <c r="C98" t="s">
        <v>40</v>
      </c>
      <c r="D98" t="s">
        <v>43</v>
      </c>
      <c r="E98" t="s">
        <v>14</v>
      </c>
      <c r="F98" s="2">
        <v>23744.866999999998</v>
      </c>
    </row>
    <row r="99" spans="1:6" x14ac:dyDescent="0.25">
      <c r="A99" t="s">
        <v>23</v>
      </c>
      <c r="B99" t="s">
        <v>1</v>
      </c>
      <c r="C99" t="s">
        <v>40</v>
      </c>
      <c r="D99" t="s">
        <v>43</v>
      </c>
      <c r="E99" t="s">
        <v>15</v>
      </c>
      <c r="F99" s="2">
        <v>622.44200000000001</v>
      </c>
    </row>
    <row r="100" spans="1:6" x14ac:dyDescent="0.25">
      <c r="A100" t="s">
        <v>23</v>
      </c>
      <c r="B100" t="s">
        <v>1</v>
      </c>
      <c r="C100" t="s">
        <v>40</v>
      </c>
      <c r="D100" t="s">
        <v>43</v>
      </c>
      <c r="E100" t="s">
        <v>16</v>
      </c>
      <c r="F100" s="2">
        <v>2542.46</v>
      </c>
    </row>
    <row r="101" spans="1:6" x14ac:dyDescent="0.25">
      <c r="A101" t="s">
        <v>23</v>
      </c>
      <c r="B101" t="s">
        <v>1</v>
      </c>
      <c r="C101" t="s">
        <v>40</v>
      </c>
      <c r="D101" t="s">
        <v>43</v>
      </c>
      <c r="E101" t="s">
        <v>17</v>
      </c>
      <c r="F101" s="2">
        <v>1316.902</v>
      </c>
    </row>
    <row r="102" spans="1:6" x14ac:dyDescent="0.25">
      <c r="A102" t="s">
        <v>23</v>
      </c>
      <c r="B102" t="s">
        <v>1</v>
      </c>
      <c r="C102" t="s">
        <v>40</v>
      </c>
      <c r="D102" t="s">
        <v>44</v>
      </c>
      <c r="E102" t="s">
        <v>8</v>
      </c>
      <c r="F102" s="1">
        <v>0</v>
      </c>
    </row>
    <row r="103" spans="1:6" x14ac:dyDescent="0.25">
      <c r="A103" t="s">
        <v>23</v>
      </c>
      <c r="B103" t="s">
        <v>1</v>
      </c>
      <c r="C103" t="s">
        <v>40</v>
      </c>
      <c r="D103" t="s">
        <v>44</v>
      </c>
      <c r="E103" t="s">
        <v>9</v>
      </c>
      <c r="F103" s="1">
        <v>0</v>
      </c>
    </row>
    <row r="104" spans="1:6" x14ac:dyDescent="0.25">
      <c r="A104" t="s">
        <v>23</v>
      </c>
      <c r="B104" t="s">
        <v>1</v>
      </c>
      <c r="C104" t="s">
        <v>40</v>
      </c>
      <c r="D104" t="s">
        <v>44</v>
      </c>
      <c r="E104" t="s">
        <v>10</v>
      </c>
      <c r="F104" s="1">
        <v>0</v>
      </c>
    </row>
    <row r="105" spans="1:6" x14ac:dyDescent="0.25">
      <c r="A105" t="s">
        <v>23</v>
      </c>
      <c r="B105" t="s">
        <v>1</v>
      </c>
      <c r="C105" t="s">
        <v>40</v>
      </c>
      <c r="D105" t="s">
        <v>44</v>
      </c>
      <c r="E105" t="s">
        <v>11</v>
      </c>
      <c r="F105" s="1">
        <v>0</v>
      </c>
    </row>
    <row r="106" spans="1:6" x14ac:dyDescent="0.25">
      <c r="A106" t="s">
        <v>23</v>
      </c>
      <c r="B106" t="s">
        <v>1</v>
      </c>
      <c r="C106" t="s">
        <v>40</v>
      </c>
      <c r="D106" t="s">
        <v>44</v>
      </c>
      <c r="E106" t="s">
        <v>12</v>
      </c>
      <c r="F106" s="1">
        <v>25</v>
      </c>
    </row>
    <row r="107" spans="1:6" x14ac:dyDescent="0.25">
      <c r="A107" t="s">
        <v>23</v>
      </c>
      <c r="B107" t="s">
        <v>1</v>
      </c>
      <c r="C107" t="s">
        <v>40</v>
      </c>
      <c r="D107" t="s">
        <v>44</v>
      </c>
      <c r="E107" t="s">
        <v>13</v>
      </c>
      <c r="F107" s="2">
        <v>4.2610000000000001</v>
      </c>
    </row>
    <row r="108" spans="1:6" x14ac:dyDescent="0.25">
      <c r="A108" t="s">
        <v>23</v>
      </c>
      <c r="B108" t="s">
        <v>1</v>
      </c>
      <c r="C108" t="s">
        <v>40</v>
      </c>
      <c r="D108" t="s">
        <v>44</v>
      </c>
      <c r="E108" t="s">
        <v>14</v>
      </c>
      <c r="F108" s="1">
        <v>0</v>
      </c>
    </row>
    <row r="109" spans="1:6" x14ac:dyDescent="0.25">
      <c r="A109" t="s">
        <v>23</v>
      </c>
      <c r="B109" t="s">
        <v>1</v>
      </c>
      <c r="C109" t="s">
        <v>40</v>
      </c>
      <c r="D109" t="s">
        <v>44</v>
      </c>
      <c r="E109" t="s">
        <v>15</v>
      </c>
      <c r="F109" s="1">
        <v>0</v>
      </c>
    </row>
    <row r="110" spans="1:6" x14ac:dyDescent="0.25">
      <c r="A110" t="s">
        <v>23</v>
      </c>
      <c r="B110" t="s">
        <v>1</v>
      </c>
      <c r="C110" t="s">
        <v>40</v>
      </c>
      <c r="D110" t="s">
        <v>44</v>
      </c>
      <c r="E110" t="s">
        <v>16</v>
      </c>
      <c r="F110" s="2">
        <v>1.6</v>
      </c>
    </row>
    <row r="111" spans="1:6" x14ac:dyDescent="0.25">
      <c r="A111" t="s">
        <v>23</v>
      </c>
      <c r="B111" t="s">
        <v>1</v>
      </c>
      <c r="C111" t="s">
        <v>40</v>
      </c>
      <c r="D111" t="s">
        <v>44</v>
      </c>
      <c r="E111" t="s">
        <v>17</v>
      </c>
      <c r="F111" s="1">
        <v>0</v>
      </c>
    </row>
    <row r="112" spans="1:6" x14ac:dyDescent="0.25">
      <c r="A112" t="s">
        <v>23</v>
      </c>
      <c r="B112" t="s">
        <v>1</v>
      </c>
      <c r="C112" t="s">
        <v>40</v>
      </c>
      <c r="D112" t="s">
        <v>45</v>
      </c>
      <c r="E112" t="s">
        <v>8</v>
      </c>
      <c r="F112" s="1">
        <v>0</v>
      </c>
    </row>
    <row r="113" spans="1:6" x14ac:dyDescent="0.25">
      <c r="A113" t="s">
        <v>23</v>
      </c>
      <c r="B113" t="s">
        <v>1</v>
      </c>
      <c r="C113" t="s">
        <v>40</v>
      </c>
      <c r="D113" t="s">
        <v>45</v>
      </c>
      <c r="E113" t="s">
        <v>9</v>
      </c>
      <c r="F113" s="1">
        <v>0</v>
      </c>
    </row>
    <row r="114" spans="1:6" x14ac:dyDescent="0.25">
      <c r="A114" t="s">
        <v>23</v>
      </c>
      <c r="B114" t="s">
        <v>1</v>
      </c>
      <c r="C114" t="s">
        <v>40</v>
      </c>
      <c r="D114" t="s">
        <v>45</v>
      </c>
      <c r="E114" t="s">
        <v>10</v>
      </c>
      <c r="F114" s="1">
        <v>0</v>
      </c>
    </row>
    <row r="115" spans="1:6" x14ac:dyDescent="0.25">
      <c r="A115" t="s">
        <v>23</v>
      </c>
      <c r="B115" t="s">
        <v>1</v>
      </c>
      <c r="C115" t="s">
        <v>40</v>
      </c>
      <c r="D115" t="s">
        <v>45</v>
      </c>
      <c r="E115" t="s">
        <v>11</v>
      </c>
      <c r="F115" s="1">
        <v>0</v>
      </c>
    </row>
    <row r="116" spans="1:6" x14ac:dyDescent="0.25">
      <c r="A116" t="s">
        <v>23</v>
      </c>
      <c r="B116" t="s">
        <v>1</v>
      </c>
      <c r="C116" t="s">
        <v>40</v>
      </c>
      <c r="D116" t="s">
        <v>45</v>
      </c>
      <c r="E116" t="s">
        <v>12</v>
      </c>
      <c r="F116" s="1">
        <v>0</v>
      </c>
    </row>
    <row r="117" spans="1:6" x14ac:dyDescent="0.25">
      <c r="A117" t="s">
        <v>23</v>
      </c>
      <c r="B117" t="s">
        <v>1</v>
      </c>
      <c r="C117" t="s">
        <v>40</v>
      </c>
      <c r="D117" t="s">
        <v>45</v>
      </c>
      <c r="E117" t="s">
        <v>13</v>
      </c>
      <c r="F117" s="1">
        <v>0</v>
      </c>
    </row>
    <row r="118" spans="1:6" x14ac:dyDescent="0.25">
      <c r="A118" t="s">
        <v>23</v>
      </c>
      <c r="B118" t="s">
        <v>1</v>
      </c>
      <c r="C118" t="s">
        <v>40</v>
      </c>
      <c r="D118" t="s">
        <v>45</v>
      </c>
      <c r="E118" t="s">
        <v>14</v>
      </c>
      <c r="F118" s="1">
        <v>0</v>
      </c>
    </row>
    <row r="119" spans="1:6" x14ac:dyDescent="0.25">
      <c r="A119" t="s">
        <v>23</v>
      </c>
      <c r="B119" t="s">
        <v>1</v>
      </c>
      <c r="C119" t="s">
        <v>40</v>
      </c>
      <c r="D119" t="s">
        <v>45</v>
      </c>
      <c r="E119" t="s">
        <v>15</v>
      </c>
      <c r="F119" s="1">
        <v>0</v>
      </c>
    </row>
    <row r="120" spans="1:6" x14ac:dyDescent="0.25">
      <c r="A120" t="s">
        <v>23</v>
      </c>
      <c r="B120" t="s">
        <v>1</v>
      </c>
      <c r="C120" t="s">
        <v>40</v>
      </c>
      <c r="D120" t="s">
        <v>45</v>
      </c>
      <c r="E120" t="s">
        <v>16</v>
      </c>
      <c r="F120" s="1">
        <v>0</v>
      </c>
    </row>
    <row r="121" spans="1:6" x14ac:dyDescent="0.25">
      <c r="A121" t="s">
        <v>23</v>
      </c>
      <c r="B121" t="s">
        <v>1</v>
      </c>
      <c r="C121" t="s">
        <v>40</v>
      </c>
      <c r="D121" t="s">
        <v>45</v>
      </c>
      <c r="E121" t="s">
        <v>17</v>
      </c>
      <c r="F121" s="1">
        <v>0</v>
      </c>
    </row>
    <row r="122" spans="1:6" x14ac:dyDescent="0.25">
      <c r="A122" t="s">
        <v>24</v>
      </c>
      <c r="B122" t="s">
        <v>1</v>
      </c>
      <c r="C122" t="s">
        <v>40</v>
      </c>
      <c r="D122" t="s">
        <v>42</v>
      </c>
      <c r="E122" t="s">
        <v>8</v>
      </c>
      <c r="F122" s="2">
        <v>153170.429</v>
      </c>
    </row>
    <row r="123" spans="1:6" x14ac:dyDescent="0.25">
      <c r="A123" t="s">
        <v>24</v>
      </c>
      <c r="B123" t="s">
        <v>1</v>
      </c>
      <c r="C123" t="s">
        <v>40</v>
      </c>
      <c r="D123" t="s">
        <v>42</v>
      </c>
      <c r="E123" t="s">
        <v>9</v>
      </c>
      <c r="F123" s="2">
        <v>100689.864</v>
      </c>
    </row>
    <row r="124" spans="1:6" x14ac:dyDescent="0.25">
      <c r="A124" t="s">
        <v>24</v>
      </c>
      <c r="B124" t="s">
        <v>1</v>
      </c>
      <c r="C124" t="s">
        <v>40</v>
      </c>
      <c r="D124" t="s">
        <v>42</v>
      </c>
      <c r="E124" t="s">
        <v>10</v>
      </c>
      <c r="F124" s="2">
        <v>70100.069000000003</v>
      </c>
    </row>
    <row r="125" spans="1:6" x14ac:dyDescent="0.25">
      <c r="A125" t="s">
        <v>24</v>
      </c>
      <c r="B125" t="s">
        <v>1</v>
      </c>
      <c r="C125" t="s">
        <v>40</v>
      </c>
      <c r="D125" t="s">
        <v>42</v>
      </c>
      <c r="E125" t="s">
        <v>11</v>
      </c>
      <c r="F125" s="2">
        <v>137489.09</v>
      </c>
    </row>
    <row r="126" spans="1:6" x14ac:dyDescent="0.25">
      <c r="A126" t="s">
        <v>24</v>
      </c>
      <c r="B126" t="s">
        <v>1</v>
      </c>
      <c r="C126" t="s">
        <v>40</v>
      </c>
      <c r="D126" t="s">
        <v>42</v>
      </c>
      <c r="E126" t="s">
        <v>12</v>
      </c>
      <c r="F126" s="2">
        <v>54559.497000000003</v>
      </c>
    </row>
    <row r="127" spans="1:6" x14ac:dyDescent="0.25">
      <c r="A127" t="s">
        <v>24</v>
      </c>
      <c r="B127" t="s">
        <v>1</v>
      </c>
      <c r="C127" t="s">
        <v>40</v>
      </c>
      <c r="D127" t="s">
        <v>42</v>
      </c>
      <c r="E127" t="s">
        <v>13</v>
      </c>
      <c r="F127" s="2">
        <v>94752.903000000006</v>
      </c>
    </row>
    <row r="128" spans="1:6" x14ac:dyDescent="0.25">
      <c r="A128" t="s">
        <v>24</v>
      </c>
      <c r="B128" t="s">
        <v>1</v>
      </c>
      <c r="C128" t="s">
        <v>40</v>
      </c>
      <c r="D128" t="s">
        <v>42</v>
      </c>
      <c r="E128" t="s">
        <v>14</v>
      </c>
      <c r="F128" s="2">
        <v>129828.91099999999</v>
      </c>
    </row>
    <row r="129" spans="1:6" x14ac:dyDescent="0.25">
      <c r="A129" t="s">
        <v>24</v>
      </c>
      <c r="B129" t="s">
        <v>1</v>
      </c>
      <c r="C129" t="s">
        <v>40</v>
      </c>
      <c r="D129" t="s">
        <v>42</v>
      </c>
      <c r="E129" t="s">
        <v>15</v>
      </c>
      <c r="F129" s="2">
        <v>22238.048999999999</v>
      </c>
    </row>
    <row r="130" spans="1:6" x14ac:dyDescent="0.25">
      <c r="A130" t="s">
        <v>24</v>
      </c>
      <c r="B130" t="s">
        <v>1</v>
      </c>
      <c r="C130" t="s">
        <v>40</v>
      </c>
      <c r="D130" t="s">
        <v>42</v>
      </c>
      <c r="E130" t="s">
        <v>16</v>
      </c>
      <c r="F130" s="2">
        <v>22355.031999999999</v>
      </c>
    </row>
    <row r="131" spans="1:6" x14ac:dyDescent="0.25">
      <c r="A131" t="s">
        <v>24</v>
      </c>
      <c r="B131" t="s">
        <v>1</v>
      </c>
      <c r="C131" t="s">
        <v>40</v>
      </c>
      <c r="D131" t="s">
        <v>42</v>
      </c>
      <c r="E131" t="s">
        <v>17</v>
      </c>
      <c r="F131" s="2">
        <v>35715.400999999998</v>
      </c>
    </row>
    <row r="132" spans="1:6" x14ac:dyDescent="0.25">
      <c r="A132" t="s">
        <v>24</v>
      </c>
      <c r="B132" t="s">
        <v>1</v>
      </c>
      <c r="C132" t="s">
        <v>40</v>
      </c>
      <c r="D132" t="s">
        <v>43</v>
      </c>
      <c r="E132" t="s">
        <v>8</v>
      </c>
      <c r="F132" s="2">
        <v>-1120.2819999999999</v>
      </c>
    </row>
    <row r="133" spans="1:6" x14ac:dyDescent="0.25">
      <c r="A133" t="s">
        <v>24</v>
      </c>
      <c r="B133" t="s">
        <v>1</v>
      </c>
      <c r="C133" t="s">
        <v>40</v>
      </c>
      <c r="D133" t="s">
        <v>43</v>
      </c>
      <c r="E133" t="s">
        <v>9</v>
      </c>
      <c r="F133" s="2">
        <v>29153.857</v>
      </c>
    </row>
    <row r="134" spans="1:6" x14ac:dyDescent="0.25">
      <c r="A134" t="s">
        <v>24</v>
      </c>
      <c r="B134" t="s">
        <v>1</v>
      </c>
      <c r="C134" t="s">
        <v>40</v>
      </c>
      <c r="D134" t="s">
        <v>43</v>
      </c>
      <c r="E134" t="s">
        <v>10</v>
      </c>
      <c r="F134" s="2">
        <v>16420.178</v>
      </c>
    </row>
    <row r="135" spans="1:6" x14ac:dyDescent="0.25">
      <c r="A135" t="s">
        <v>24</v>
      </c>
      <c r="B135" t="s">
        <v>1</v>
      </c>
      <c r="C135" t="s">
        <v>40</v>
      </c>
      <c r="D135" t="s">
        <v>43</v>
      </c>
      <c r="E135" t="s">
        <v>11</v>
      </c>
      <c r="F135" s="2">
        <v>30548.315999999999</v>
      </c>
    </row>
    <row r="136" spans="1:6" x14ac:dyDescent="0.25">
      <c r="A136" t="s">
        <v>24</v>
      </c>
      <c r="B136" t="s">
        <v>1</v>
      </c>
      <c r="C136" t="s">
        <v>40</v>
      </c>
      <c r="D136" t="s">
        <v>43</v>
      </c>
      <c r="E136" t="s">
        <v>12</v>
      </c>
      <c r="F136" s="2">
        <v>16221.865</v>
      </c>
    </row>
    <row r="137" spans="1:6" x14ac:dyDescent="0.25">
      <c r="A137" t="s">
        <v>24</v>
      </c>
      <c r="B137" t="s">
        <v>1</v>
      </c>
      <c r="C137" t="s">
        <v>40</v>
      </c>
      <c r="D137" t="s">
        <v>43</v>
      </c>
      <c r="E137" t="s">
        <v>13</v>
      </c>
      <c r="F137" s="2">
        <v>16923.695</v>
      </c>
    </row>
    <row r="138" spans="1:6" x14ac:dyDescent="0.25">
      <c r="A138" t="s">
        <v>24</v>
      </c>
      <c r="B138" t="s">
        <v>1</v>
      </c>
      <c r="C138" t="s">
        <v>40</v>
      </c>
      <c r="D138" t="s">
        <v>43</v>
      </c>
      <c r="E138" t="s">
        <v>14</v>
      </c>
      <c r="F138" s="2">
        <v>24154.578000000001</v>
      </c>
    </row>
    <row r="139" spans="1:6" x14ac:dyDescent="0.25">
      <c r="A139" t="s">
        <v>24</v>
      </c>
      <c r="B139" t="s">
        <v>1</v>
      </c>
      <c r="C139" t="s">
        <v>40</v>
      </c>
      <c r="D139" t="s">
        <v>43</v>
      </c>
      <c r="E139" t="s">
        <v>15</v>
      </c>
      <c r="F139" s="2">
        <v>877.50199999999995</v>
      </c>
    </row>
    <row r="140" spans="1:6" x14ac:dyDescent="0.25">
      <c r="A140" t="s">
        <v>24</v>
      </c>
      <c r="B140" t="s">
        <v>1</v>
      </c>
      <c r="C140" t="s">
        <v>40</v>
      </c>
      <c r="D140" t="s">
        <v>43</v>
      </c>
      <c r="E140" t="s">
        <v>16</v>
      </c>
      <c r="F140" s="2">
        <v>1644.059</v>
      </c>
    </row>
    <row r="141" spans="1:6" x14ac:dyDescent="0.25">
      <c r="A141" t="s">
        <v>24</v>
      </c>
      <c r="B141" t="s">
        <v>1</v>
      </c>
      <c r="C141" t="s">
        <v>40</v>
      </c>
      <c r="D141" t="s">
        <v>43</v>
      </c>
      <c r="E141" t="s">
        <v>17</v>
      </c>
      <c r="F141" s="2">
        <v>20657.147000000001</v>
      </c>
    </row>
    <row r="142" spans="1:6" x14ac:dyDescent="0.25">
      <c r="A142" t="s">
        <v>24</v>
      </c>
      <c r="B142" t="s">
        <v>1</v>
      </c>
      <c r="C142" t="s">
        <v>40</v>
      </c>
      <c r="D142" t="s">
        <v>44</v>
      </c>
      <c r="E142" t="s">
        <v>8</v>
      </c>
      <c r="F142" s="1">
        <v>0</v>
      </c>
    </row>
    <row r="143" spans="1:6" x14ac:dyDescent="0.25">
      <c r="A143" t="s">
        <v>24</v>
      </c>
      <c r="B143" t="s">
        <v>1</v>
      </c>
      <c r="C143" t="s">
        <v>40</v>
      </c>
      <c r="D143" t="s">
        <v>44</v>
      </c>
      <c r="E143" t="s">
        <v>9</v>
      </c>
      <c r="F143" s="1">
        <v>0</v>
      </c>
    </row>
    <row r="144" spans="1:6" x14ac:dyDescent="0.25">
      <c r="A144" t="s">
        <v>24</v>
      </c>
      <c r="B144" t="s">
        <v>1</v>
      </c>
      <c r="C144" t="s">
        <v>40</v>
      </c>
      <c r="D144" t="s">
        <v>44</v>
      </c>
      <c r="E144" t="s">
        <v>10</v>
      </c>
      <c r="F144" s="1">
        <v>0</v>
      </c>
    </row>
    <row r="145" spans="1:6" x14ac:dyDescent="0.25">
      <c r="A145" t="s">
        <v>24</v>
      </c>
      <c r="B145" t="s">
        <v>1</v>
      </c>
      <c r="C145" t="s">
        <v>40</v>
      </c>
      <c r="D145" t="s">
        <v>44</v>
      </c>
      <c r="E145" t="s">
        <v>11</v>
      </c>
      <c r="F145" s="1">
        <v>0</v>
      </c>
    </row>
    <row r="146" spans="1:6" x14ac:dyDescent="0.25">
      <c r="A146" t="s">
        <v>24</v>
      </c>
      <c r="B146" t="s">
        <v>1</v>
      </c>
      <c r="C146" t="s">
        <v>40</v>
      </c>
      <c r="D146" t="s">
        <v>44</v>
      </c>
      <c r="E146" t="s">
        <v>12</v>
      </c>
      <c r="F146" s="1">
        <v>0</v>
      </c>
    </row>
    <row r="147" spans="1:6" x14ac:dyDescent="0.25">
      <c r="A147" t="s">
        <v>24</v>
      </c>
      <c r="B147" t="s">
        <v>1</v>
      </c>
      <c r="C147" t="s">
        <v>40</v>
      </c>
      <c r="D147" t="s">
        <v>44</v>
      </c>
      <c r="E147" t="s">
        <v>13</v>
      </c>
      <c r="F147" s="1">
        <v>0</v>
      </c>
    </row>
    <row r="148" spans="1:6" x14ac:dyDescent="0.25">
      <c r="A148" t="s">
        <v>24</v>
      </c>
      <c r="B148" t="s">
        <v>1</v>
      </c>
      <c r="C148" t="s">
        <v>40</v>
      </c>
      <c r="D148" t="s">
        <v>44</v>
      </c>
      <c r="E148" t="s">
        <v>14</v>
      </c>
      <c r="F148" s="1">
        <v>0</v>
      </c>
    </row>
    <row r="149" spans="1:6" x14ac:dyDescent="0.25">
      <c r="A149" t="s">
        <v>24</v>
      </c>
      <c r="B149" t="s">
        <v>1</v>
      </c>
      <c r="C149" t="s">
        <v>40</v>
      </c>
      <c r="D149" t="s">
        <v>44</v>
      </c>
      <c r="E149" t="s">
        <v>15</v>
      </c>
      <c r="F149" s="1">
        <v>0</v>
      </c>
    </row>
    <row r="150" spans="1:6" x14ac:dyDescent="0.25">
      <c r="A150" t="s">
        <v>24</v>
      </c>
      <c r="B150" t="s">
        <v>1</v>
      </c>
      <c r="C150" t="s">
        <v>40</v>
      </c>
      <c r="D150" t="s">
        <v>44</v>
      </c>
      <c r="E150" t="s">
        <v>16</v>
      </c>
      <c r="F150" s="1">
        <v>0</v>
      </c>
    </row>
    <row r="151" spans="1:6" x14ac:dyDescent="0.25">
      <c r="A151" t="s">
        <v>24</v>
      </c>
      <c r="B151" t="s">
        <v>1</v>
      </c>
      <c r="C151" t="s">
        <v>40</v>
      </c>
      <c r="D151" t="s">
        <v>44</v>
      </c>
      <c r="E151" t="s">
        <v>17</v>
      </c>
      <c r="F151" s="1">
        <v>0</v>
      </c>
    </row>
    <row r="152" spans="1:6" x14ac:dyDescent="0.25">
      <c r="A152" t="s">
        <v>24</v>
      </c>
      <c r="B152" t="s">
        <v>1</v>
      </c>
      <c r="C152" t="s">
        <v>40</v>
      </c>
      <c r="D152" t="s">
        <v>45</v>
      </c>
      <c r="E152" t="s">
        <v>8</v>
      </c>
      <c r="F152" s="1">
        <v>0</v>
      </c>
    </row>
    <row r="153" spans="1:6" x14ac:dyDescent="0.25">
      <c r="A153" t="s">
        <v>24</v>
      </c>
      <c r="B153" t="s">
        <v>1</v>
      </c>
      <c r="C153" t="s">
        <v>40</v>
      </c>
      <c r="D153" t="s">
        <v>45</v>
      </c>
      <c r="E153" t="s">
        <v>9</v>
      </c>
      <c r="F153" s="1">
        <v>0</v>
      </c>
    </row>
    <row r="154" spans="1:6" x14ac:dyDescent="0.25">
      <c r="A154" t="s">
        <v>24</v>
      </c>
      <c r="B154" t="s">
        <v>1</v>
      </c>
      <c r="C154" t="s">
        <v>40</v>
      </c>
      <c r="D154" t="s">
        <v>45</v>
      </c>
      <c r="E154" t="s">
        <v>10</v>
      </c>
      <c r="F154" s="1">
        <v>0</v>
      </c>
    </row>
    <row r="155" spans="1:6" x14ac:dyDescent="0.25">
      <c r="A155" t="s">
        <v>24</v>
      </c>
      <c r="B155" t="s">
        <v>1</v>
      </c>
      <c r="C155" t="s">
        <v>40</v>
      </c>
      <c r="D155" t="s">
        <v>45</v>
      </c>
      <c r="E155" t="s">
        <v>11</v>
      </c>
      <c r="F155" s="1">
        <v>0</v>
      </c>
    </row>
    <row r="156" spans="1:6" x14ac:dyDescent="0.25">
      <c r="A156" t="s">
        <v>24</v>
      </c>
      <c r="B156" t="s">
        <v>1</v>
      </c>
      <c r="C156" t="s">
        <v>40</v>
      </c>
      <c r="D156" t="s">
        <v>45</v>
      </c>
      <c r="E156" t="s">
        <v>12</v>
      </c>
      <c r="F156" s="1">
        <v>0</v>
      </c>
    </row>
    <row r="157" spans="1:6" x14ac:dyDescent="0.25">
      <c r="A157" t="s">
        <v>24</v>
      </c>
      <c r="B157" t="s">
        <v>1</v>
      </c>
      <c r="C157" t="s">
        <v>40</v>
      </c>
      <c r="D157" t="s">
        <v>45</v>
      </c>
      <c r="E157" t="s">
        <v>13</v>
      </c>
      <c r="F157" s="1">
        <v>0</v>
      </c>
    </row>
    <row r="158" spans="1:6" x14ac:dyDescent="0.25">
      <c r="A158" t="s">
        <v>24</v>
      </c>
      <c r="B158" t="s">
        <v>1</v>
      </c>
      <c r="C158" t="s">
        <v>40</v>
      </c>
      <c r="D158" t="s">
        <v>45</v>
      </c>
      <c r="E158" t="s">
        <v>14</v>
      </c>
      <c r="F158" s="1">
        <v>0</v>
      </c>
    </row>
    <row r="159" spans="1:6" x14ac:dyDescent="0.25">
      <c r="A159" t="s">
        <v>24</v>
      </c>
      <c r="B159" t="s">
        <v>1</v>
      </c>
      <c r="C159" t="s">
        <v>40</v>
      </c>
      <c r="D159" t="s">
        <v>45</v>
      </c>
      <c r="E159" t="s">
        <v>15</v>
      </c>
      <c r="F159" s="1">
        <v>0</v>
      </c>
    </row>
    <row r="160" spans="1:6" x14ac:dyDescent="0.25">
      <c r="A160" t="s">
        <v>24</v>
      </c>
      <c r="B160" t="s">
        <v>1</v>
      </c>
      <c r="C160" t="s">
        <v>40</v>
      </c>
      <c r="D160" t="s">
        <v>45</v>
      </c>
      <c r="E160" t="s">
        <v>16</v>
      </c>
      <c r="F160" s="1">
        <v>0</v>
      </c>
    </row>
    <row r="161" spans="1:6" x14ac:dyDescent="0.25">
      <c r="A161" t="s">
        <v>24</v>
      </c>
      <c r="B161" t="s">
        <v>1</v>
      </c>
      <c r="C161" t="s">
        <v>40</v>
      </c>
      <c r="D161" t="s">
        <v>45</v>
      </c>
      <c r="E161" t="s">
        <v>17</v>
      </c>
      <c r="F161" s="1">
        <v>0</v>
      </c>
    </row>
  </sheetData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15</vt:i4>
      </vt:variant>
    </vt:vector>
  </HeadingPairs>
  <TitlesOfParts>
    <vt:vector size="15" baseType="lpstr">
      <vt:lpstr>Måltall</vt:lpstr>
      <vt:lpstr>Ansatte</vt:lpstr>
      <vt:lpstr>Produksjon </vt:lpstr>
      <vt:lpstr>Øvrige måltall</vt:lpstr>
      <vt:lpstr>Pivoter</vt:lpstr>
      <vt:lpstr>Produksjon</vt:lpstr>
      <vt:lpstr>Samspill</vt:lpstr>
      <vt:lpstr>HRdata</vt:lpstr>
      <vt:lpstr>HR-data ny</vt:lpstr>
      <vt:lpstr>Vitenskaplige</vt:lpstr>
      <vt:lpstr>BFV lønn</vt:lpstr>
      <vt:lpstr>BOA aktivitet</vt:lpstr>
      <vt:lpstr>BFV inntekt</vt:lpstr>
      <vt:lpstr>BFV bevilgningsinntekt</vt:lpstr>
      <vt:lpstr>BFV kostnad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Hanne Grotterød Følstad</dc:creator>
  <cp:lastModifiedBy>Øyvind Toldnes</cp:lastModifiedBy>
  <dcterms:created xsi:type="dcterms:W3CDTF">2023-03-10T11:28:50Z</dcterms:created>
  <dcterms:modified xsi:type="dcterms:W3CDTF">2023-03-17T10:32:10Z</dcterms:modified>
</cp:coreProperties>
</file>