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ktor\FORSKNING\Internasjonalt\EU-ERA-7RP-H2020-FP9\PES\2017\"/>
    </mc:Choice>
  </mc:AlternateContent>
  <bookViews>
    <workbookView xWindow="0" yWindow="0" windowWidth="19200" windowHeight="8250"/>
  </bookViews>
  <sheets>
    <sheet name="Søknad" sheetId="1" r:id="rId1"/>
    <sheet name="Oppslag" sheetId="4" r:id="rId2"/>
    <sheet name="Kladd" sheetId="3" state="hidden" r:id="rId3"/>
  </sheets>
  <definedNames>
    <definedName name="Enhet">Oppslag!$A$15:$A$17</definedName>
    <definedName name="Trinn">Oppslag!$D$15:$D$16</definedName>
    <definedName name="År">Oppslag!$C$15:$C$16</definedName>
  </definedNames>
  <calcPr calcId="162913"/>
</workbook>
</file>

<file path=xl/calcChain.xml><?xml version="1.0" encoding="utf-8"?>
<calcChain xmlns="http://schemas.openxmlformats.org/spreadsheetml/2006/main">
  <c r="I49" i="1" l="1"/>
  <c r="J49" i="1" s="1"/>
  <c r="E10" i="4"/>
  <c r="F10" i="4" s="1"/>
  <c r="G10" i="4" s="1"/>
  <c r="E9" i="4"/>
  <c r="H50" i="1" s="1"/>
  <c r="K13" i="4"/>
  <c r="K12" i="4"/>
  <c r="K11" i="4"/>
  <c r="I4" i="4"/>
  <c r="I3" i="4"/>
  <c r="G49" i="1"/>
  <c r="H49" i="1"/>
  <c r="F9" i="4"/>
  <c r="G9" i="4" s="1"/>
  <c r="G11" i="4" s="1"/>
  <c r="G48" i="1"/>
  <c r="F49" i="1"/>
  <c r="H48" i="1"/>
  <c r="C21" i="4"/>
  <c r="E16" i="4" s="1"/>
  <c r="D4" i="4"/>
  <c r="D3" i="4"/>
  <c r="C4" i="4"/>
  <c r="C3" i="4"/>
  <c r="H51" i="1"/>
  <c r="E11" i="4"/>
  <c r="H54" i="1" l="1"/>
  <c r="F11" i="4"/>
  <c r="E4" i="4"/>
  <c r="E17" i="4"/>
  <c r="E3" i="4"/>
  <c r="G50" i="1" s="1"/>
  <c r="J50" i="1" s="1"/>
  <c r="H55" i="1"/>
  <c r="H56" i="1" s="1"/>
  <c r="H57" i="1" s="1"/>
  <c r="J53" i="1"/>
  <c r="I53" i="1"/>
  <c r="I52" i="1"/>
  <c r="J52" i="1"/>
  <c r="E5" i="4" l="1"/>
  <c r="I50" i="1"/>
  <c r="F3" i="4"/>
  <c r="G3" i="4" s="1"/>
  <c r="G5" i="4" s="1"/>
  <c r="G51" i="1"/>
  <c r="F4" i="4"/>
  <c r="G4" i="4" s="1"/>
  <c r="F5" i="4" l="1"/>
  <c r="I51" i="1"/>
  <c r="I54" i="1" s="1"/>
  <c r="J51" i="1"/>
  <c r="J54" i="1" s="1"/>
  <c r="G55" i="1"/>
  <c r="J55" i="1" s="1"/>
  <c r="G54" i="1"/>
  <c r="I55" i="1"/>
  <c r="G56" i="1" l="1"/>
  <c r="J56" i="1" s="1"/>
  <c r="G57" i="1"/>
  <c r="I56" i="1"/>
</calcChain>
</file>

<file path=xl/comments1.xml><?xml version="1.0" encoding="utf-8"?>
<comments xmlns="http://schemas.openxmlformats.org/spreadsheetml/2006/main">
  <authors>
    <author>Reidar Buvik</author>
    <author>Øyvin Sæther</author>
    <author>kosberg</author>
    <author>Terje Ruud</author>
  </authors>
  <commentList>
    <comment ref="B6" authorId="0" shapeId="0">
      <text>
        <r>
          <rPr>
            <sz val="8"/>
            <color indexed="81"/>
            <rFont val="Tahoma"/>
            <family val="2"/>
          </rPr>
          <t>Ex. "SC5 Climate Action, Environment, Reseouce Efficiency and Raw materials", focus area: "Circular Economy"</t>
        </r>
      </text>
    </comment>
    <comment ref="B12" authorId="0" shapeId="0">
      <text>
        <r>
          <rPr>
            <sz val="8"/>
            <color indexed="81"/>
            <rFont val="Tahoma"/>
            <family val="2"/>
          </rPr>
          <t>31.12.2016 is a fixed date for the end of project frist, and "x" for stage 1 is necessary for the budget-formulas (below) to work.</t>
        </r>
      </text>
    </comment>
    <comment ref="H12" authorId="1" shapeId="0">
      <text>
        <r>
          <rPr>
            <b/>
            <sz val="9"/>
            <color indexed="81"/>
            <rFont val="Tahoma"/>
            <family val="2"/>
          </rPr>
          <t>Øyvin Sæther:</t>
        </r>
        <r>
          <rPr>
            <sz val="9"/>
            <color indexed="81"/>
            <rFont val="Tahoma"/>
            <family val="2"/>
          </rPr>
          <t xml:space="preserve">
Use 31.12.2017 as end of project. </t>
        </r>
      </text>
    </comment>
    <comment ref="H13" authorId="1" shapeId="0">
      <text>
        <r>
          <rPr>
            <b/>
            <sz val="9"/>
            <color indexed="81"/>
            <rFont val="Tahoma"/>
            <family val="2"/>
          </rPr>
          <t>Øyvin Sæther:</t>
        </r>
        <r>
          <rPr>
            <sz val="9"/>
            <color indexed="81"/>
            <rFont val="Tahoma"/>
            <family val="2"/>
          </rPr>
          <t xml:space="preserve">
Insert x</t>
        </r>
      </text>
    </comment>
    <comment ref="B19" authorId="2" shapeId="0">
      <text>
        <r>
          <rPr>
            <sz val="8"/>
            <color indexed="81"/>
            <rFont val="Tahoma"/>
            <family val="2"/>
          </rPr>
          <t xml:space="preserve">Administrativt ansvarlig er vanligvis fakultetets EU-rådgiver eller instituttets kontorsjef. 
</t>
        </r>
      </text>
    </comment>
    <comment ref="B22" authorId="0" shapeId="0">
      <text>
        <r>
          <rPr>
            <sz val="8"/>
            <color indexed="81"/>
            <rFont val="Tahoma"/>
            <family val="2"/>
          </rPr>
          <t>Ikke aktuelt for POS</t>
        </r>
      </text>
    </comment>
    <comment ref="B24" authorId="1" shapeId="0">
      <text>
        <r>
          <rPr>
            <b/>
            <sz val="9"/>
            <color indexed="81"/>
            <rFont val="Tahoma"/>
            <family val="2"/>
          </rPr>
          <t>Øyvin Sæther:</t>
        </r>
        <r>
          <rPr>
            <sz val="9"/>
            <color indexed="81"/>
            <rFont val="Tahoma"/>
            <family val="2"/>
          </rPr>
          <t xml:space="preserve">
This shall be done locally by a financial officer, who shall be a copy recipient of the application when submitted in the ePhorte system.</t>
        </r>
      </text>
    </comment>
    <comment ref="B47" authorId="1" shapeId="0">
      <text>
        <r>
          <rPr>
            <b/>
            <sz val="9"/>
            <color indexed="81"/>
            <rFont val="Tahoma"/>
            <family val="2"/>
          </rPr>
          <t>Øyvin Sæther:</t>
        </r>
        <r>
          <rPr>
            <sz val="9"/>
            <color indexed="81"/>
            <rFont val="Tahoma"/>
            <family val="2"/>
          </rPr>
          <t xml:space="preserve">
 </t>
        </r>
        <r>
          <rPr>
            <b/>
            <sz val="9"/>
            <color indexed="81"/>
            <rFont val="Tahoma"/>
            <family val="2"/>
          </rPr>
          <t>Posistioning support (POS)     up to NOK   50.000 per year.</t>
        </r>
        <r>
          <rPr>
            <sz val="9"/>
            <color indexed="81"/>
            <rFont val="Tahoma"/>
            <family val="2"/>
          </rPr>
          <t xml:space="preserve">
</t>
        </r>
      </text>
    </comment>
    <comment ref="B48" authorId="3" shapeId="0">
      <text>
        <r>
          <rPr>
            <sz val="9"/>
            <color indexed="81"/>
            <rFont val="Tahoma"/>
            <family val="2"/>
          </rPr>
          <t>Please fill only in cell for "trinn 1"</t>
        </r>
      </text>
    </comment>
    <comment ref="B50" authorId="1" shapeId="0">
      <text>
        <r>
          <rPr>
            <b/>
            <sz val="9"/>
            <color indexed="81"/>
            <rFont val="Tahoma"/>
            <family val="2"/>
          </rPr>
          <t>Øyvin Sæther:</t>
        </r>
        <r>
          <rPr>
            <sz val="9"/>
            <color indexed="81"/>
            <rFont val="Tahoma"/>
            <family val="2"/>
          </rPr>
          <t xml:space="preserve">
Choose unit (mnd, uker, dager, el. timer) from the scroll-down menu, and choose then the "amount".
The formulas are calculating the salary and indirect costs automatically. 
NB! This is only eligible for temporary staff!
Buying time for personnel is possible. The salary of employees with tenure at NTNU is not covered, but buying time which covers the salary of temporary employees who cover the duties of the person who has been bought time, is eligible.
</t>
        </r>
      </text>
    </comment>
    <comment ref="B55" authorId="1" shapeId="0">
      <text>
        <r>
          <rPr>
            <b/>
            <sz val="9"/>
            <color indexed="81"/>
            <rFont val="Tahoma"/>
            <family val="2"/>
          </rPr>
          <t>Øyvin Sæther:</t>
        </r>
        <r>
          <rPr>
            <sz val="9"/>
            <color indexed="81"/>
            <rFont val="Tahoma"/>
            <family val="2"/>
          </rPr>
          <t xml:space="preserve">
POS dekker også 25% indirekte kostnader av lønnsmidler til midl. ansatte - som før.</t>
        </r>
      </text>
    </comment>
    <comment ref="B62" authorId="0" shapeId="0">
      <text>
        <r>
          <rPr>
            <sz val="8"/>
            <color indexed="81"/>
            <rFont val="Tahoma"/>
            <family val="2"/>
          </rPr>
          <t>Skriv navnet ditt her. Du kan sende inn elektronisk og trenger ikke signere papirversjon.</t>
        </r>
      </text>
    </comment>
  </commentList>
</comments>
</file>

<file path=xl/sharedStrings.xml><?xml version="1.0" encoding="utf-8"?>
<sst xmlns="http://schemas.openxmlformats.org/spreadsheetml/2006/main" count="83" uniqueCount="61">
  <si>
    <t>Prosjekttittel:</t>
  </si>
  <si>
    <t>Prosjekttype:</t>
  </si>
  <si>
    <t>Topic no.:</t>
  </si>
  <si>
    <t>Søknadsnummer (hvis opprettet):</t>
  </si>
  <si>
    <t>Prosjektets kortnavn (acronym):</t>
  </si>
  <si>
    <t>Trinn 1</t>
  </si>
  <si>
    <t>Trinn 2</t>
  </si>
  <si>
    <t>Stipendiat</t>
  </si>
  <si>
    <t>Postdoc/Amanuensis</t>
  </si>
  <si>
    <t>Måned</t>
  </si>
  <si>
    <t>Enhet</t>
  </si>
  <si>
    <t>Timer</t>
  </si>
  <si>
    <t>Uker</t>
  </si>
  <si>
    <t>År</t>
  </si>
  <si>
    <t>Trinn</t>
  </si>
  <si>
    <t>Forventet lønnsstigning</t>
  </si>
  <si>
    <t>Indirekte sats</t>
  </si>
  <si>
    <t>Herav direkte</t>
  </si>
  <si>
    <t>Dekket PES</t>
  </si>
  <si>
    <t>Søknadsbeløp Trinn 1</t>
  </si>
  <si>
    <t>Søknadsbeløp Trinn 2</t>
  </si>
  <si>
    <t>Lønnregulering</t>
  </si>
  <si>
    <t>x</t>
  </si>
  <si>
    <r>
      <t xml:space="preserve">       APPLICATION FOR POSITIONING SUPPORT (POS) towards Horizon2020                                                                    </t>
    </r>
    <r>
      <rPr>
        <sz val="14"/>
        <color theme="3"/>
        <rFont val="Arial"/>
        <family val="2"/>
      </rPr>
      <t>u</t>
    </r>
    <r>
      <rPr>
        <sz val="12"/>
        <color theme="3"/>
        <rFont val="Arial"/>
        <family val="2"/>
      </rPr>
      <t>pdated:2016-03-15</t>
    </r>
  </si>
  <si>
    <t xml:space="preserve">Fill in only yellow cells. Help is available as comments to some marked cells.                                                         </t>
  </si>
  <si>
    <t>NB! Contact your faculty's EU-adviser for assistance!</t>
  </si>
  <si>
    <t>For positioning activities towards areas in Horizon2020, incl. related programmes as JTI-JU, PPP and arenas like ETP/EIP.</t>
  </si>
  <si>
    <t>H2020 program, PPP, focus area, …</t>
  </si>
  <si>
    <t>(fill in relevant H2020 programme, focus area or JTI-JU, PPP, ETP, EIP etc.)</t>
  </si>
  <si>
    <t>Not relevant for POS</t>
  </si>
  <si>
    <t>Deadline/end of project:</t>
  </si>
  <si>
    <t>Mandatory</t>
  </si>
  <si>
    <t>Insert "x"</t>
  </si>
  <si>
    <t>Name: First name, Last name</t>
  </si>
  <si>
    <t>Dept.</t>
  </si>
  <si>
    <t>Faculty</t>
  </si>
  <si>
    <t>E-mail</t>
  </si>
  <si>
    <t>Responsible for registration of the project in Maconomy:</t>
  </si>
  <si>
    <t>Administrative responsible:</t>
  </si>
  <si>
    <t>Project manager at NTNU:</t>
  </si>
  <si>
    <t>Short description of the planned use of the POS-support:</t>
  </si>
  <si>
    <r>
      <t xml:space="preserve">Budget </t>
    </r>
    <r>
      <rPr>
        <b/>
        <sz val="10"/>
        <color indexed="12"/>
        <rFont val="Arial"/>
        <family val="2"/>
      </rPr>
      <t>(see max. level)</t>
    </r>
  </si>
  <si>
    <t>Cost plan in NOKs</t>
  </si>
  <si>
    <t>Cost categories: (fill in only yellow cells)</t>
  </si>
  <si>
    <t>Personnel costs (dir. and indir.) - PhD fellows</t>
  </si>
  <si>
    <t>Personnel costs (dir. and indir.) - Postdoc/Assoc. Prof.</t>
  </si>
  <si>
    <t>Hiring of R&amp;D services (ext. consultants)</t>
  </si>
  <si>
    <t>Unit</t>
  </si>
  <si>
    <t>Amount</t>
  </si>
  <si>
    <t>Other costs, travel</t>
  </si>
  <si>
    <t>Total sum POS-application</t>
  </si>
  <si>
    <t>Covered by POS funding centrally</t>
  </si>
  <si>
    <t>Own funding for Dept.</t>
  </si>
  <si>
    <t>Confirmation date and name:</t>
  </si>
  <si>
    <t>Insert 'X':</t>
  </si>
  <si>
    <t>I confirm that the Head of Department support this POS application.</t>
  </si>
  <si>
    <t>Submitted by:</t>
  </si>
  <si>
    <r>
      <rPr>
        <b/>
        <sz val="10"/>
        <color indexed="12"/>
        <rFont val="Arial"/>
        <family val="2"/>
      </rPr>
      <t xml:space="preserve">Copy to: </t>
    </r>
    <r>
      <rPr>
        <b/>
        <u/>
        <sz val="10"/>
        <color indexed="12"/>
        <rFont val="Arial"/>
        <family val="2"/>
      </rPr>
      <t>oyvin.sather@ntnu.no</t>
    </r>
  </si>
  <si>
    <t>Contact faculty EU-adviser for assistance.</t>
  </si>
  <si>
    <r>
      <t xml:space="preserve">POS-application must be submitted </t>
    </r>
    <r>
      <rPr>
        <b/>
        <i/>
        <sz val="10"/>
        <color indexed="17"/>
        <rFont val="Arial"/>
        <family val="2"/>
      </rPr>
      <t>before</t>
    </r>
    <r>
      <rPr>
        <b/>
        <sz val="10"/>
        <color indexed="17"/>
        <rFont val="Arial"/>
        <family val="2"/>
      </rPr>
      <t xml:space="preserve"> costs incur, by ePhorte as a N-note, to Øyvin Sæther (ØS) on ePhorte no:. 2017/414</t>
    </r>
  </si>
  <si>
    <t>Share of own funding for Dept.(overhead)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</si>
</sst>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43" x14ac:knownFonts="1">
    <font>
      <sz val="10"/>
      <name val="Arial"/>
    </font>
    <font>
      <sz val="10"/>
      <name val="Arial"/>
      <family val="2"/>
    </font>
    <font>
      <b/>
      <sz val="10"/>
      <name val="Arial"/>
      <family val="2"/>
    </font>
    <font>
      <sz val="10"/>
      <color indexed="10"/>
      <name val="Arial"/>
      <family val="2"/>
    </font>
    <font>
      <sz val="10"/>
      <color indexed="17"/>
      <name val="Arial"/>
      <family val="2"/>
    </font>
    <font>
      <sz val="10"/>
      <color indexed="17"/>
      <name val="Arial"/>
      <family val="2"/>
    </font>
    <font>
      <b/>
      <sz val="16"/>
      <color indexed="12"/>
      <name val="Arial"/>
      <family val="2"/>
    </font>
    <font>
      <i/>
      <sz val="10"/>
      <name val="Arial"/>
      <family val="2"/>
    </font>
    <font>
      <sz val="8"/>
      <color indexed="81"/>
      <name val="Tahoma"/>
      <family val="2"/>
    </font>
    <font>
      <sz val="8"/>
      <name val="Arial"/>
      <family val="2"/>
    </font>
    <font>
      <u/>
      <sz val="10"/>
      <color indexed="12"/>
      <name val="Arial"/>
      <family val="2"/>
    </font>
    <font>
      <sz val="10"/>
      <name val="Arial"/>
      <family val="2"/>
    </font>
    <font>
      <b/>
      <sz val="10"/>
      <name val="Arial"/>
      <family val="2"/>
    </font>
    <font>
      <sz val="10"/>
      <name val="Arial"/>
      <family val="2"/>
    </font>
    <font>
      <b/>
      <sz val="10"/>
      <color indexed="8"/>
      <name val="Arial"/>
      <family val="2"/>
    </font>
    <font>
      <sz val="10"/>
      <color indexed="8"/>
      <name val="Arial"/>
      <family val="2"/>
    </font>
    <font>
      <b/>
      <sz val="14"/>
      <color indexed="8"/>
      <name val="Arial"/>
      <family val="2"/>
    </font>
    <font>
      <b/>
      <sz val="12"/>
      <color indexed="17"/>
      <name val="Arial"/>
      <family val="2"/>
    </font>
    <font>
      <b/>
      <sz val="10"/>
      <color indexed="10"/>
      <name val="Arial"/>
      <family val="2"/>
    </font>
    <font>
      <sz val="10"/>
      <color indexed="12"/>
      <name val="Arial"/>
      <family val="2"/>
    </font>
    <font>
      <b/>
      <sz val="10"/>
      <color indexed="12"/>
      <name val="Arial"/>
      <family val="2"/>
    </font>
    <font>
      <sz val="10"/>
      <color indexed="55"/>
      <name val="Arial"/>
      <family val="2"/>
    </font>
    <font>
      <sz val="9.5"/>
      <name val="Arial"/>
      <family val="2"/>
    </font>
    <font>
      <sz val="9"/>
      <color indexed="81"/>
      <name val="Tahoma"/>
      <family val="2"/>
    </font>
    <font>
      <b/>
      <sz val="9"/>
      <color indexed="81"/>
      <name val="Tahoma"/>
      <family val="2"/>
    </font>
    <font>
      <b/>
      <u/>
      <sz val="10"/>
      <color indexed="12"/>
      <name val="Arial"/>
      <family val="2"/>
    </font>
    <font>
      <b/>
      <sz val="14"/>
      <name val="Arial"/>
      <family val="2"/>
    </font>
    <font>
      <sz val="14"/>
      <name val="Arial"/>
      <family val="2"/>
    </font>
    <font>
      <b/>
      <i/>
      <sz val="10"/>
      <name val="Arial"/>
      <family val="2"/>
    </font>
    <font>
      <b/>
      <sz val="10"/>
      <color indexed="17"/>
      <name val="Arial"/>
      <family val="2"/>
    </font>
    <font>
      <b/>
      <i/>
      <sz val="10"/>
      <color indexed="17"/>
      <name val="Arial"/>
      <family val="2"/>
    </font>
    <font>
      <b/>
      <i/>
      <u/>
      <sz val="10"/>
      <name val="Arial"/>
      <family val="2"/>
    </font>
    <font>
      <sz val="10"/>
      <name val="Arial"/>
      <family val="2"/>
    </font>
    <font>
      <u/>
      <sz val="10"/>
      <name val="Arial"/>
      <family val="2"/>
    </font>
    <font>
      <b/>
      <sz val="10"/>
      <color rgb="FFFF0000"/>
      <name val="Arial"/>
      <family val="2"/>
    </font>
    <font>
      <sz val="10"/>
      <color rgb="FFFFFF99"/>
      <name val="Arial"/>
      <family val="2"/>
    </font>
    <font>
      <b/>
      <sz val="10"/>
      <color rgb="FF0070C0"/>
      <name val="Arial"/>
      <family val="2"/>
    </font>
    <font>
      <sz val="10"/>
      <color theme="2" tint="-0.499984740745262"/>
      <name val="Arial"/>
      <family val="2"/>
    </font>
    <font>
      <b/>
      <u/>
      <sz val="10"/>
      <color theme="1"/>
      <name val="Arial"/>
      <family val="2"/>
    </font>
    <font>
      <i/>
      <sz val="10"/>
      <color indexed="12"/>
      <name val="Arial"/>
      <family val="2"/>
    </font>
    <font>
      <sz val="14"/>
      <color theme="3"/>
      <name val="Arial"/>
      <family val="2"/>
    </font>
    <font>
      <sz val="12"/>
      <color theme="3"/>
      <name val="Arial"/>
      <family val="2"/>
    </font>
    <font>
      <b/>
      <sz val="10"/>
      <color theme="0" tint="-0.499984740745262"/>
      <name val="Arial"/>
      <family val="2"/>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00B050"/>
        <bgColor indexed="64"/>
      </patternFill>
    </fill>
  </fills>
  <borders count="3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2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top/>
      <bottom style="thin">
        <color indexed="22"/>
      </bottom>
      <diagonal/>
    </border>
    <border>
      <left/>
      <right/>
      <top/>
      <bottom style="thin">
        <color indexed="22"/>
      </bottom>
      <diagonal/>
    </border>
    <border>
      <left/>
      <right/>
      <top/>
      <bottom style="medium">
        <color indexed="64"/>
      </bottom>
      <diagonal/>
    </border>
    <border>
      <left style="thin">
        <color indexed="64"/>
      </left>
      <right/>
      <top style="thin">
        <color indexed="64"/>
      </top>
      <bottom style="medium">
        <color indexed="48"/>
      </bottom>
      <diagonal/>
    </border>
    <border>
      <left/>
      <right/>
      <top style="thin">
        <color indexed="64"/>
      </top>
      <bottom style="medium">
        <color indexed="48"/>
      </bottom>
      <diagonal/>
    </border>
    <border>
      <left/>
      <right style="thin">
        <color indexed="64"/>
      </right>
      <top style="thin">
        <color indexed="64"/>
      </top>
      <bottom style="medium">
        <color indexed="48"/>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48"/>
      </top>
      <bottom style="thin">
        <color indexed="64"/>
      </bottom>
      <diagonal/>
    </border>
    <border>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64"/>
      </left>
      <right/>
      <top style="medium">
        <color indexed="64"/>
      </top>
      <bottom style="medium">
        <color indexed="64"/>
      </bottom>
      <diagonal/>
    </border>
    <border>
      <left/>
      <right/>
      <top style="thin">
        <color indexed="22"/>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0" fontId="0" fillId="0" borderId="0" xfId="0" applyAlignment="1"/>
    <xf numFmtId="0" fontId="11" fillId="0" borderId="0" xfId="0" applyFont="1"/>
    <xf numFmtId="0" fontId="2" fillId="0" borderId="0" xfId="0" applyFont="1" applyAlignment="1">
      <alignment vertical="top"/>
    </xf>
    <xf numFmtId="0" fontId="12" fillId="0" borderId="1" xfId="0" applyFont="1" applyBorder="1" applyAlignment="1">
      <alignment horizontal="center"/>
    </xf>
    <xf numFmtId="0" fontId="14" fillId="0" borderId="0" xfId="0" applyFont="1"/>
    <xf numFmtId="0" fontId="15" fillId="0" borderId="0" xfId="0" applyFont="1"/>
    <xf numFmtId="0" fontId="16" fillId="2" borderId="2" xfId="0" applyFont="1" applyFill="1" applyBorder="1" applyAlignment="1">
      <alignment horizontal="center" vertical="center"/>
    </xf>
    <xf numFmtId="0" fontId="18" fillId="0" borderId="0" xfId="0" applyFont="1" applyAlignment="1">
      <alignment wrapText="1"/>
    </xf>
    <xf numFmtId="0" fontId="18" fillId="0" borderId="0" xfId="0" applyFont="1" applyAlignment="1">
      <alignment horizontal="right"/>
    </xf>
    <xf numFmtId="0" fontId="0" fillId="0" borderId="0" xfId="0" applyAlignment="1">
      <alignment horizontal="right"/>
    </xf>
    <xf numFmtId="0" fontId="21" fillId="0" borderId="0" xfId="0" applyFont="1"/>
    <xf numFmtId="165" fontId="21" fillId="0" borderId="0" xfId="0" applyNumberFormat="1" applyFont="1"/>
    <xf numFmtId="0" fontId="2" fillId="0" borderId="3" xfId="0" applyFont="1" applyBorder="1"/>
    <xf numFmtId="0" fontId="0" fillId="0" borderId="3" xfId="0" applyBorder="1"/>
    <xf numFmtId="0" fontId="34" fillId="0" borderId="0" xfId="0" applyFont="1" applyAlignment="1">
      <alignment horizontal="right"/>
    </xf>
    <xf numFmtId="0" fontId="22" fillId="0" borderId="0" xfId="0" applyFont="1"/>
    <xf numFmtId="0" fontId="0" fillId="5" borderId="0" xfId="0" applyFill="1"/>
    <xf numFmtId="0" fontId="26" fillId="0" borderId="0" xfId="0" applyFont="1" applyAlignment="1">
      <alignment horizontal="left"/>
    </xf>
    <xf numFmtId="0" fontId="27" fillId="0" borderId="0" xfId="0" applyFont="1" applyAlignment="1">
      <alignment horizontal="left"/>
    </xf>
    <xf numFmtId="0" fontId="0" fillId="0" borderId="0" xfId="0" applyBorder="1"/>
    <xf numFmtId="0" fontId="2" fillId="2" borderId="2" xfId="0" applyFont="1" applyFill="1" applyBorder="1"/>
    <xf numFmtId="0" fontId="25" fillId="3" borderId="0" xfId="1" applyFont="1" applyFill="1" applyBorder="1" applyAlignment="1" applyProtection="1"/>
    <xf numFmtId="0" fontId="22" fillId="6" borderId="0" xfId="0" applyFont="1" applyFill="1"/>
    <xf numFmtId="0" fontId="0" fillId="6" borderId="0" xfId="0" applyFill="1"/>
    <xf numFmtId="0" fontId="11" fillId="0" borderId="0" xfId="0" applyFont="1" applyAlignment="1">
      <alignment horizontal="right"/>
    </xf>
    <xf numFmtId="0" fontId="0" fillId="2" borderId="2" xfId="2" applyNumberFormat="1" applyFont="1" applyFill="1" applyBorder="1" applyAlignment="1">
      <alignment vertical="top" wrapText="1"/>
    </xf>
    <xf numFmtId="0" fontId="33" fillId="0" borderId="0" xfId="0" applyFont="1"/>
    <xf numFmtId="0" fontId="34" fillId="0" borderId="0" xfId="0" applyFont="1"/>
    <xf numFmtId="0" fontId="0" fillId="0" borderId="21" xfId="0" applyBorder="1"/>
    <xf numFmtId="0" fontId="0" fillId="0" borderId="6" xfId="0" applyBorder="1"/>
    <xf numFmtId="0" fontId="0" fillId="0" borderId="22" xfId="0" applyBorder="1"/>
    <xf numFmtId="0" fontId="7" fillId="0" borderId="0" xfId="0" applyFont="1"/>
    <xf numFmtId="0" fontId="18" fillId="0" borderId="0" xfId="0" applyFont="1" applyAlignment="1">
      <alignment horizontal="left" wrapText="1"/>
    </xf>
    <xf numFmtId="0" fontId="2" fillId="0" borderId="2" xfId="0" applyFont="1" applyBorder="1" applyAlignment="1">
      <alignment horizontal="center"/>
    </xf>
    <xf numFmtId="0" fontId="13" fillId="0" borderId="2" xfId="0" applyFont="1" applyBorder="1"/>
    <xf numFmtId="0" fontId="7" fillId="0" borderId="0" xfId="0" applyFont="1" applyAlignment="1">
      <alignment horizontal="left" wrapText="1"/>
    </xf>
    <xf numFmtId="0" fontId="19" fillId="0" borderId="0" xfId="0" applyFont="1" applyBorder="1" applyAlignment="1">
      <alignment wrapText="1"/>
    </xf>
    <xf numFmtId="165" fontId="0" fillId="0" borderId="0" xfId="2" applyNumberFormat="1" applyFont="1"/>
    <xf numFmtId="0" fontId="11" fillId="0" borderId="3" xfId="0" applyFont="1" applyBorder="1" applyAlignment="1">
      <alignment horizontal="center"/>
    </xf>
    <xf numFmtId="0" fontId="11" fillId="0" borderId="3" xfId="0" applyFont="1" applyBorder="1"/>
    <xf numFmtId="9" fontId="0" fillId="0" borderId="0" xfId="0" applyNumberFormat="1"/>
    <xf numFmtId="0" fontId="11" fillId="0" borderId="0" xfId="0" applyFont="1" applyAlignment="1">
      <alignment wrapText="1"/>
    </xf>
    <xf numFmtId="9" fontId="0" fillId="0" borderId="0" xfId="3" applyFont="1"/>
    <xf numFmtId="165" fontId="0" fillId="2" borderId="2" xfId="2" applyNumberFormat="1" applyFont="1" applyFill="1" applyBorder="1" applyAlignment="1">
      <alignment vertical="top" wrapText="1"/>
    </xf>
    <xf numFmtId="165" fontId="0" fillId="2" borderId="2" xfId="2" applyNumberFormat="1" applyFont="1" applyFill="1" applyBorder="1"/>
    <xf numFmtId="165" fontId="2" fillId="4" borderId="4" xfId="2" applyNumberFormat="1" applyFont="1" applyFill="1" applyBorder="1"/>
    <xf numFmtId="165" fontId="0" fillId="4" borderId="2" xfId="2" applyNumberFormat="1" applyFont="1" applyFill="1" applyBorder="1"/>
    <xf numFmtId="165" fontId="0" fillId="4" borderId="2" xfId="2" applyNumberFormat="1" applyFont="1" applyFill="1" applyBorder="1" applyAlignment="1">
      <alignment vertical="top" wrapText="1"/>
    </xf>
    <xf numFmtId="14" fontId="19" fillId="2" borderId="24" xfId="0" applyNumberFormat="1" applyFont="1" applyFill="1" applyBorder="1" applyAlignment="1"/>
    <xf numFmtId="0" fontId="2" fillId="0" borderId="2" xfId="0" applyFont="1" applyBorder="1"/>
    <xf numFmtId="0" fontId="11" fillId="0" borderId="3" xfId="0" applyFont="1" applyFill="1" applyBorder="1"/>
    <xf numFmtId="165" fontId="11" fillId="0" borderId="0" xfId="2" applyNumberFormat="1" applyFont="1"/>
    <xf numFmtId="165" fontId="0" fillId="7" borderId="2" xfId="2" applyNumberFormat="1" applyFont="1" applyFill="1" applyBorder="1" applyAlignment="1">
      <alignment vertical="top" wrapText="1"/>
    </xf>
    <xf numFmtId="165" fontId="0" fillId="7" borderId="2" xfId="2" applyNumberFormat="1" applyFont="1" applyFill="1" applyBorder="1" applyAlignment="1"/>
    <xf numFmtId="0" fontId="1" fillId="0" borderId="0" xfId="0" applyFont="1"/>
    <xf numFmtId="0" fontId="19" fillId="8" borderId="24" xfId="0" applyFont="1" applyFill="1" applyBorder="1" applyAlignment="1"/>
    <xf numFmtId="0" fontId="0" fillId="8" borderId="24" xfId="0" applyFill="1" applyBorder="1"/>
    <xf numFmtId="0" fontId="19" fillId="8" borderId="24" xfId="0" applyFont="1" applyFill="1" applyBorder="1" applyAlignment="1">
      <alignment horizontal="right"/>
    </xf>
    <xf numFmtId="165" fontId="0" fillId="8" borderId="2" xfId="2" applyNumberFormat="1" applyFont="1" applyFill="1" applyBorder="1"/>
    <xf numFmtId="0" fontId="19" fillId="8" borderId="0" xfId="0" applyFont="1" applyFill="1" applyBorder="1" applyAlignment="1">
      <alignment horizontal="right"/>
    </xf>
    <xf numFmtId="14" fontId="20" fillId="2" borderId="0" xfId="0" applyNumberFormat="1" applyFont="1" applyFill="1" applyBorder="1" applyAlignment="1">
      <alignment horizontal="center"/>
    </xf>
    <xf numFmtId="165" fontId="32" fillId="0" borderId="5" xfId="2" applyNumberFormat="1" applyFont="1" applyFill="1" applyBorder="1" applyAlignment="1">
      <alignment vertical="top" wrapText="1"/>
    </xf>
    <xf numFmtId="9" fontId="0" fillId="9" borderId="0" xfId="3" applyFont="1" applyFill="1"/>
    <xf numFmtId="0" fontId="19" fillId="8" borderId="29" xfId="0" applyFont="1" applyFill="1" applyBorder="1" applyAlignment="1"/>
    <xf numFmtId="0" fontId="0" fillId="8" borderId="29" xfId="0" applyFill="1" applyBorder="1"/>
    <xf numFmtId="0" fontId="19" fillId="8" borderId="25" xfId="0" applyFont="1" applyFill="1" applyBorder="1" applyAlignment="1">
      <alignment horizontal="right"/>
    </xf>
    <xf numFmtId="0" fontId="19" fillId="8" borderId="30" xfId="0" applyFont="1" applyFill="1" applyBorder="1" applyAlignment="1"/>
    <xf numFmtId="0" fontId="0" fillId="0" borderId="26" xfId="0" applyBorder="1" applyAlignment="1">
      <alignment horizontal="right"/>
    </xf>
    <xf numFmtId="0" fontId="0" fillId="0" borderId="27" xfId="0" applyBorder="1" applyAlignment="1">
      <alignment horizontal="right"/>
    </xf>
    <xf numFmtId="165" fontId="36" fillId="0" borderId="5" xfId="2" applyNumberFormat="1" applyFont="1" applyFill="1" applyBorder="1" applyAlignment="1">
      <alignment vertical="top" wrapText="1"/>
    </xf>
    <xf numFmtId="0" fontId="0" fillId="8" borderId="2" xfId="0" applyFill="1" applyBorder="1" applyAlignment="1">
      <alignment vertical="top" wrapText="1"/>
    </xf>
    <xf numFmtId="0" fontId="0" fillId="8" borderId="2" xfId="0" applyFill="1" applyBorder="1" applyAlignment="1"/>
    <xf numFmtId="0" fontId="2" fillId="8" borderId="4" xfId="0" applyFont="1" applyFill="1" applyBorder="1" applyAlignment="1"/>
    <xf numFmtId="0" fontId="37" fillId="8" borderId="5" xfId="0" applyFont="1" applyFill="1" applyBorder="1" applyAlignment="1">
      <alignment vertical="top" wrapText="1"/>
    </xf>
    <xf numFmtId="0" fontId="37" fillId="8" borderId="28" xfId="0" applyFont="1" applyFill="1" applyBorder="1" applyAlignment="1">
      <alignment vertical="top" wrapText="1"/>
    </xf>
    <xf numFmtId="0" fontId="37" fillId="8" borderId="2" xfId="0" applyFont="1" applyFill="1" applyBorder="1" applyAlignment="1"/>
    <xf numFmtId="165" fontId="35" fillId="8" borderId="2" xfId="2" applyNumberFormat="1" applyFont="1" applyFill="1" applyBorder="1" applyAlignment="1">
      <alignment vertical="top" wrapText="1"/>
    </xf>
    <xf numFmtId="0" fontId="31" fillId="0" borderId="0" xfId="0" applyFont="1"/>
    <xf numFmtId="0" fontId="38" fillId="0" borderId="0" xfId="0" applyFont="1"/>
    <xf numFmtId="14" fontId="19" fillId="5" borderId="24" xfId="0" applyNumberFormat="1" applyFont="1" applyFill="1" applyBorder="1" applyAlignment="1"/>
    <xf numFmtId="14" fontId="20" fillId="5" borderId="0" xfId="0" applyNumberFormat="1" applyFont="1" applyFill="1" applyBorder="1" applyAlignment="1">
      <alignment horizontal="center"/>
    </xf>
    <xf numFmtId="0" fontId="7" fillId="0" borderId="0" xfId="0" applyFont="1"/>
    <xf numFmtId="0" fontId="42" fillId="0" borderId="0" xfId="0" applyFont="1"/>
    <xf numFmtId="0" fontId="1" fillId="0" borderId="0" xfId="0" applyFont="1" applyFill="1" applyBorder="1"/>
    <xf numFmtId="0" fontId="25" fillId="0" borderId="0" xfId="1" applyFont="1" applyAlignment="1" applyProtection="1"/>
    <xf numFmtId="0" fontId="25" fillId="0" borderId="3" xfId="1" applyFont="1" applyBorder="1" applyAlignment="1" applyProtection="1"/>
    <xf numFmtId="0" fontId="7" fillId="0" borderId="0" xfId="0" applyFont="1"/>
    <xf numFmtId="0" fontId="25" fillId="2" borderId="17" xfId="1" applyFont="1" applyFill="1" applyBorder="1" applyAlignment="1" applyProtection="1">
      <alignment horizontal="left" vertical="center" wrapText="1"/>
    </xf>
    <xf numFmtId="0" fontId="25" fillId="2" borderId="18" xfId="1" applyFont="1" applyFill="1" applyBorder="1" applyAlignment="1" applyProtection="1">
      <alignment horizontal="left" vertical="center" wrapText="1"/>
    </xf>
    <xf numFmtId="0" fontId="25" fillId="2" borderId="19" xfId="1" applyFont="1" applyFill="1" applyBorder="1" applyAlignment="1" applyProtection="1">
      <alignment horizontal="left" vertical="center" wrapText="1"/>
    </xf>
    <xf numFmtId="0" fontId="19" fillId="2" borderId="9" xfId="0" applyFont="1" applyFill="1" applyBorder="1" applyAlignment="1">
      <alignment horizontal="left"/>
    </xf>
    <xf numFmtId="0" fontId="19" fillId="2" borderId="10" xfId="0" applyFont="1" applyFill="1" applyBorder="1" applyAlignment="1">
      <alignment horizontal="left"/>
    </xf>
    <xf numFmtId="0" fontId="19" fillId="5" borderId="9" xfId="0" applyFont="1" applyFill="1" applyBorder="1" applyAlignment="1">
      <alignment horizontal="left"/>
    </xf>
    <xf numFmtId="0" fontId="19" fillId="5" borderId="10" xfId="0" applyFont="1" applyFill="1" applyBorder="1" applyAlignment="1">
      <alignment horizontal="left"/>
    </xf>
    <xf numFmtId="0" fontId="28" fillId="0" borderId="2" xfId="0" applyFont="1" applyBorder="1" applyAlignment="1"/>
    <xf numFmtId="0" fontId="2" fillId="0" borderId="2" xfId="0" applyFont="1" applyBorder="1" applyAlignment="1"/>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39" fillId="2" borderId="9" xfId="0" applyFont="1" applyFill="1" applyBorder="1" applyAlignment="1">
      <alignment horizontal="left"/>
    </xf>
    <xf numFmtId="0" fontId="1" fillId="0" borderId="2" xfId="0" applyFont="1" applyBorder="1" applyAlignment="1"/>
    <xf numFmtId="0" fontId="0" fillId="0" borderId="2" xfId="0" applyBorder="1" applyAlignment="1"/>
    <xf numFmtId="0" fontId="1" fillId="0" borderId="2" xfId="0" applyFont="1" applyBorder="1" applyAlignment="1">
      <alignment vertical="top" wrapText="1"/>
    </xf>
    <xf numFmtId="0" fontId="0" fillId="0" borderId="2" xfId="0" applyBorder="1" applyAlignment="1">
      <alignment vertical="top" wrapText="1"/>
    </xf>
    <xf numFmtId="0" fontId="1" fillId="0" borderId="5" xfId="0" applyFont="1" applyBorder="1" applyAlignment="1">
      <alignment vertical="top" wrapText="1"/>
    </xf>
    <xf numFmtId="0" fontId="0" fillId="0" borderId="5" xfId="0" applyBorder="1" applyAlignment="1">
      <alignment vertical="top" wrapText="1"/>
    </xf>
    <xf numFmtId="0" fontId="7" fillId="0" borderId="0" xfId="0" applyFont="1" applyAlignment="1">
      <alignment horizontal="left" wrapText="1"/>
    </xf>
    <xf numFmtId="0" fontId="2" fillId="0" borderId="20" xfId="0" applyFont="1" applyBorder="1" applyAlignment="1"/>
    <xf numFmtId="0" fontId="0" fillId="0" borderId="16" xfId="0" applyBorder="1" applyAlignment="1"/>
    <xf numFmtId="0" fontId="0" fillId="7" borderId="25" xfId="0" applyFill="1" applyBorder="1" applyAlignment="1">
      <alignment horizontal="left" vertical="top"/>
    </xf>
    <xf numFmtId="0" fontId="0" fillId="7" borderId="26" xfId="0" applyFill="1" applyBorder="1" applyAlignment="1">
      <alignment horizontal="left" vertical="top"/>
    </xf>
    <xf numFmtId="0" fontId="0" fillId="7" borderId="23" xfId="0" applyFill="1" applyBorder="1" applyAlignment="1">
      <alignment horizontal="left" vertical="top"/>
    </xf>
    <xf numFmtId="0" fontId="19" fillId="2" borderId="31" xfId="0" applyFont="1" applyFill="1" applyBorder="1" applyAlignment="1">
      <alignment vertical="top" wrapText="1"/>
    </xf>
    <xf numFmtId="0" fontId="19" fillId="2" borderId="32" xfId="0" applyFont="1" applyFill="1" applyBorder="1" applyAlignment="1">
      <alignment vertical="top" wrapText="1"/>
    </xf>
    <xf numFmtId="0" fontId="19" fillId="2" borderId="33" xfId="0" applyFont="1" applyFill="1" applyBorder="1" applyAlignment="1">
      <alignment vertical="top" wrapText="1"/>
    </xf>
    <xf numFmtId="0" fontId="19" fillId="2" borderId="34" xfId="0" applyFont="1" applyFill="1" applyBorder="1" applyAlignment="1">
      <alignment vertical="top" wrapText="1"/>
    </xf>
    <xf numFmtId="0" fontId="19" fillId="2" borderId="0" xfId="0" applyFont="1" applyFill="1" applyBorder="1" applyAlignment="1">
      <alignment vertical="top" wrapText="1"/>
    </xf>
    <xf numFmtId="0" fontId="19" fillId="2" borderId="35" xfId="0" applyFont="1" applyFill="1" applyBorder="1" applyAlignment="1">
      <alignment vertical="top" wrapText="1"/>
    </xf>
    <xf numFmtId="0" fontId="19" fillId="2" borderId="36" xfId="0" applyFont="1" applyFill="1" applyBorder="1" applyAlignment="1">
      <alignment vertical="top" wrapText="1"/>
    </xf>
    <xf numFmtId="0" fontId="19" fillId="2" borderId="3" xfId="0" applyFont="1" applyFill="1" applyBorder="1" applyAlignment="1">
      <alignment vertical="top" wrapText="1"/>
    </xf>
    <xf numFmtId="0" fontId="19" fillId="2" borderId="28" xfId="0" applyFont="1" applyFill="1" applyBorder="1" applyAlignment="1">
      <alignment vertical="top" wrapText="1"/>
    </xf>
    <xf numFmtId="0" fontId="20" fillId="0" borderId="0" xfId="0" applyFont="1" applyBorder="1" applyAlignment="1">
      <alignment horizontal="left" vertical="top" wrapText="1"/>
    </xf>
    <xf numFmtId="0" fontId="2" fillId="0" borderId="15" xfId="0" applyFont="1" applyBorder="1" applyAlignment="1">
      <alignment horizontal="center"/>
    </xf>
    <xf numFmtId="0" fontId="2" fillId="0" borderId="1" xfId="0" applyFont="1" applyBorder="1" applyAlignment="1">
      <alignment horizontal="center"/>
    </xf>
    <xf numFmtId="0" fontId="29" fillId="3" borderId="0" xfId="0" applyFont="1" applyFill="1" applyAlignment="1">
      <alignment horizontal="left"/>
    </xf>
    <xf numFmtId="0" fontId="17" fillId="3" borderId="0" xfId="0" applyFont="1" applyFill="1" applyAlignment="1">
      <alignment horizontal="left"/>
    </xf>
    <xf numFmtId="0" fontId="1" fillId="0" borderId="7" xfId="0" applyFont="1" applyBorder="1" applyAlignment="1">
      <alignment vertical="top" wrapText="1"/>
    </xf>
    <xf numFmtId="0" fontId="0" fillId="0" borderId="8" xfId="0" applyBorder="1" applyAlignment="1">
      <alignment vertical="top" wrapText="1"/>
    </xf>
    <xf numFmtId="0" fontId="7" fillId="0" borderId="2" xfId="0" applyFont="1" applyBorder="1" applyAlignment="1"/>
    <xf numFmtId="0" fontId="2" fillId="0" borderId="11" xfId="0" applyFont="1" applyBorder="1" applyAlignment="1">
      <alignment horizontal="left"/>
    </xf>
  </cellXfs>
  <cellStyles count="4">
    <cellStyle name="Hyperkobling" xfId="1" builtinId="8"/>
    <cellStyle name="Komma" xfId="2" builtinId="3"/>
    <cellStyle name="Normal" xfId="0" builtinId="0"/>
    <cellStyle name="Prosent" xfId="3" builtinId="5"/>
  </cellStyles>
  <dxfs count="5">
    <dxf>
      <font>
        <color rgb="FF00B050"/>
      </font>
    </dxf>
    <dxf>
      <fill>
        <patternFill>
          <bgColor rgb="FFFFFF99"/>
        </patternFill>
      </fill>
    </dxf>
    <dxf>
      <fill>
        <patternFill>
          <bgColor theme="0"/>
        </patternFill>
      </fill>
    </dxf>
    <dxf>
      <fill>
        <patternFill>
          <bgColor rgb="FFFFFF99"/>
        </patternFill>
      </fill>
    </dxf>
    <dxf>
      <font>
        <color auto="1"/>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15240</xdr:colOff>
      <xdr:row>29</xdr:row>
      <xdr:rowOff>38100</xdr:rowOff>
    </xdr:from>
    <xdr:ext cx="9486900" cy="2057400"/>
    <xdr:sp macro="" textlink="">
      <xdr:nvSpPr>
        <xdr:cNvPr id="2" name="TekstSylinder 1"/>
        <xdr:cNvSpPr txBox="1"/>
      </xdr:nvSpPr>
      <xdr:spPr>
        <a:xfrm>
          <a:off x="358140" y="6332220"/>
          <a:ext cx="9486900" cy="2057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i="1"/>
            <a:t>(Please be </a:t>
          </a:r>
          <a:r>
            <a:rPr lang="nb-NO" sz="1200" b="1" i="1"/>
            <a:t>specific</a:t>
          </a:r>
          <a:r>
            <a:rPr lang="nb-NO" sz="1200" i="1" baseline="0"/>
            <a:t> when you describe planned positioning activities as; network development, participation in strategic european arenas as ETP, JU-JTI, PPP, EIP etc., or short term positioning to get into existing consortia/networks)</a:t>
          </a:r>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nsida.ntnu.no/wiki/-/wiki/English/EU+advisors" TargetMode="External"/><Relationship Id="rId7" Type="http://schemas.openxmlformats.org/officeDocument/2006/relationships/comments" Target="../comments1.xml"/><Relationship Id="rId2" Type="http://schemas.openxmlformats.org/officeDocument/2006/relationships/hyperlink" Target="https://innsida.ntnu.no/wiki/-/wiki/English/EU+advisors" TargetMode="External"/><Relationship Id="rId1" Type="http://schemas.openxmlformats.org/officeDocument/2006/relationships/hyperlink" Target="mailto:oyvin.sather@ntnu.n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P92"/>
  <sheetViews>
    <sheetView tabSelected="1" view="pageLayout" topLeftCell="B41" zoomScaleNormal="100" workbookViewId="0">
      <selection activeCell="B55" sqref="B55:C55"/>
    </sheetView>
  </sheetViews>
  <sheetFormatPr baseColWidth="10" defaultColWidth="8.90625" defaultRowHeight="12.5" x14ac:dyDescent="0.25"/>
  <cols>
    <col min="1" max="1" width="5" customWidth="1"/>
    <col min="2" max="2" width="34.90625" customWidth="1"/>
    <col min="3" max="3" width="9.6328125" customWidth="1"/>
    <col min="4" max="4" width="8.36328125" customWidth="1"/>
    <col min="5" max="5" width="7.36328125" customWidth="1"/>
    <col min="6" max="6" width="8.453125" customWidth="1"/>
    <col min="7" max="256" width="11.453125" customWidth="1"/>
  </cols>
  <sheetData>
    <row r="1" spans="1:14" ht="18" x14ac:dyDescent="0.4">
      <c r="A1" s="23" t="s">
        <v>23</v>
      </c>
      <c r="B1" s="23"/>
      <c r="C1" s="23"/>
      <c r="D1" s="23"/>
      <c r="E1" s="23"/>
      <c r="F1" s="23"/>
      <c r="G1" s="23"/>
      <c r="H1" s="23"/>
      <c r="I1" s="23"/>
      <c r="J1" s="23"/>
      <c r="K1" s="23"/>
      <c r="L1" s="23"/>
      <c r="M1" s="24"/>
    </row>
    <row r="2" spans="1:14" ht="14" customHeight="1" x14ac:dyDescent="0.3">
      <c r="B2" s="92" t="s">
        <v>26</v>
      </c>
      <c r="C2" s="92"/>
      <c r="D2" s="92"/>
      <c r="E2" s="92"/>
      <c r="F2" s="92"/>
      <c r="G2" s="92"/>
      <c r="H2" s="92"/>
      <c r="I2" s="92"/>
      <c r="J2" s="92"/>
      <c r="K2" s="92"/>
      <c r="L2" s="92"/>
    </row>
    <row r="3" spans="1:14" ht="33" customHeight="1" thickBot="1" x14ac:dyDescent="0.3">
      <c r="B3" s="102" t="s">
        <v>24</v>
      </c>
      <c r="C3" s="103"/>
      <c r="D3" s="103"/>
      <c r="E3" s="103"/>
      <c r="F3" s="103"/>
      <c r="G3" s="103"/>
      <c r="H3" s="103"/>
      <c r="I3" s="103"/>
      <c r="J3" s="103"/>
      <c r="K3" s="103"/>
      <c r="L3" s="104"/>
    </row>
    <row r="4" spans="1:14" ht="18.75" customHeight="1" x14ac:dyDescent="0.25">
      <c r="B4" s="93" t="s">
        <v>25</v>
      </c>
      <c r="C4" s="94"/>
      <c r="D4" s="94"/>
      <c r="E4" s="94"/>
      <c r="F4" s="94"/>
      <c r="G4" s="94"/>
      <c r="H4" s="94"/>
      <c r="I4" s="94"/>
      <c r="J4" s="94"/>
      <c r="K4" s="94"/>
      <c r="L4" s="95"/>
    </row>
    <row r="5" spans="1:14" ht="19.5" customHeight="1" x14ac:dyDescent="0.25"/>
    <row r="6" spans="1:14" ht="18" customHeight="1" x14ac:dyDescent="0.3">
      <c r="B6" s="1" t="s">
        <v>27</v>
      </c>
      <c r="C6" s="105" t="s">
        <v>28</v>
      </c>
      <c r="D6" s="97"/>
      <c r="E6" s="97"/>
      <c r="F6" s="97"/>
      <c r="G6" s="97"/>
      <c r="H6" s="97"/>
      <c r="I6" s="97"/>
      <c r="J6" s="97"/>
      <c r="K6" s="36"/>
      <c r="L6" s="14" t="s">
        <v>31</v>
      </c>
      <c r="M6" s="2"/>
      <c r="N6" s="2"/>
    </row>
    <row r="7" spans="1:14" ht="18" customHeight="1" x14ac:dyDescent="0.3">
      <c r="B7" s="88" t="s">
        <v>2</v>
      </c>
      <c r="C7" s="98" t="s">
        <v>29</v>
      </c>
      <c r="D7" s="99"/>
      <c r="E7" s="99"/>
      <c r="F7" s="99"/>
      <c r="G7" s="99"/>
      <c r="H7" s="99"/>
      <c r="I7" s="99"/>
      <c r="J7" s="99"/>
      <c r="K7" s="36"/>
      <c r="L7" s="20"/>
      <c r="M7" s="2"/>
      <c r="N7" s="2"/>
    </row>
    <row r="8" spans="1:14" ht="18" customHeight="1" x14ac:dyDescent="0.3">
      <c r="B8" s="88" t="s">
        <v>0</v>
      </c>
      <c r="C8" s="98" t="s">
        <v>29</v>
      </c>
      <c r="D8" s="99"/>
      <c r="E8" s="99"/>
      <c r="F8" s="99"/>
      <c r="G8" s="99"/>
      <c r="H8" s="99"/>
      <c r="I8" s="99"/>
      <c r="J8" s="99"/>
      <c r="K8" s="36"/>
      <c r="L8" s="15"/>
      <c r="M8" s="2"/>
      <c r="N8" s="2"/>
    </row>
    <row r="9" spans="1:14" ht="18" customHeight="1" x14ac:dyDescent="0.3">
      <c r="B9" s="88" t="s">
        <v>4</v>
      </c>
      <c r="C9" s="98" t="s">
        <v>29</v>
      </c>
      <c r="D9" s="99"/>
      <c r="E9" s="99"/>
      <c r="F9" s="99"/>
      <c r="G9" s="99"/>
      <c r="H9" s="99"/>
      <c r="I9" s="99"/>
      <c r="J9" s="99"/>
      <c r="K9" s="36"/>
      <c r="L9" s="14"/>
      <c r="M9" s="2"/>
      <c r="N9" s="2"/>
    </row>
    <row r="10" spans="1:14" ht="18" customHeight="1" x14ac:dyDescent="0.3">
      <c r="B10" s="88" t="s">
        <v>1</v>
      </c>
      <c r="C10" s="98" t="s">
        <v>29</v>
      </c>
      <c r="D10" s="99"/>
      <c r="E10" s="99"/>
      <c r="F10" s="99"/>
      <c r="G10" s="99"/>
      <c r="H10" s="99"/>
      <c r="I10" s="99"/>
      <c r="J10" s="99"/>
      <c r="K10" s="36"/>
      <c r="L10" s="14"/>
      <c r="M10" s="2"/>
      <c r="N10" s="2"/>
    </row>
    <row r="11" spans="1:14" ht="18" customHeight="1" x14ac:dyDescent="0.3">
      <c r="B11" s="88" t="s">
        <v>3</v>
      </c>
      <c r="C11" s="98" t="s">
        <v>29</v>
      </c>
      <c r="D11" s="99"/>
      <c r="E11" s="99"/>
      <c r="F11" s="99"/>
      <c r="G11" s="99"/>
      <c r="H11" s="99"/>
      <c r="I11" s="99"/>
      <c r="J11" s="99"/>
      <c r="K11" s="36"/>
      <c r="L11" s="15"/>
      <c r="M11" s="2"/>
      <c r="N11" s="2"/>
    </row>
    <row r="12" spans="1:14" ht="18" customHeight="1" x14ac:dyDescent="0.3">
      <c r="B12" s="1" t="s">
        <v>30</v>
      </c>
      <c r="C12" s="61"/>
      <c r="D12" s="61"/>
      <c r="E12" s="61"/>
      <c r="F12" s="62"/>
      <c r="G12" s="63"/>
      <c r="H12" s="54">
        <v>43100</v>
      </c>
      <c r="I12" s="63"/>
      <c r="J12" s="85"/>
      <c r="K12" s="36"/>
      <c r="L12" s="14" t="s">
        <v>31</v>
      </c>
      <c r="M12" s="2"/>
      <c r="N12" s="2"/>
    </row>
    <row r="13" spans="1:14" ht="18" customHeight="1" x14ac:dyDescent="0.3">
      <c r="B13" s="1" t="s">
        <v>32</v>
      </c>
      <c r="C13" s="72"/>
      <c r="D13" s="69"/>
      <c r="E13" s="69"/>
      <c r="F13" s="70"/>
      <c r="G13" s="71"/>
      <c r="H13" s="66" t="s">
        <v>22</v>
      </c>
      <c r="I13" s="65"/>
      <c r="J13" s="86"/>
      <c r="K13" s="36"/>
      <c r="L13" s="14" t="s">
        <v>31</v>
      </c>
      <c r="M13" s="2"/>
      <c r="N13" s="2"/>
    </row>
    <row r="14" spans="1:14" ht="26.25" customHeight="1" x14ac:dyDescent="0.3">
      <c r="B14" s="18" t="s">
        <v>39</v>
      </c>
      <c r="C14" s="73"/>
      <c r="D14" s="73"/>
      <c r="E14" s="73"/>
      <c r="F14" s="73"/>
      <c r="G14" s="73"/>
      <c r="H14" s="73"/>
      <c r="I14" s="74"/>
      <c r="J14" s="73"/>
      <c r="K14" s="36"/>
      <c r="M14" s="2"/>
      <c r="N14" s="2"/>
    </row>
    <row r="15" spans="1:14" ht="13" x14ac:dyDescent="0.3">
      <c r="B15" s="60" t="s">
        <v>33</v>
      </c>
      <c r="C15" s="96"/>
      <c r="D15" s="97"/>
      <c r="E15" s="97"/>
      <c r="F15" s="97"/>
      <c r="G15" s="97"/>
      <c r="H15" s="97"/>
      <c r="I15" s="97"/>
      <c r="J15" s="97"/>
      <c r="K15" s="36"/>
      <c r="L15" s="14" t="s">
        <v>31</v>
      </c>
    </row>
    <row r="16" spans="1:14" x14ac:dyDescent="0.25">
      <c r="B16" s="60" t="s">
        <v>34</v>
      </c>
      <c r="C16" s="96"/>
      <c r="D16" s="97"/>
      <c r="E16" s="97"/>
      <c r="F16" s="97"/>
      <c r="G16" s="97"/>
      <c r="H16" s="97"/>
      <c r="I16" s="97"/>
      <c r="J16" s="97"/>
      <c r="K16" s="36"/>
      <c r="L16" s="15"/>
    </row>
    <row r="17" spans="1:14" x14ac:dyDescent="0.25">
      <c r="B17" s="60" t="s">
        <v>35</v>
      </c>
      <c r="C17" s="96"/>
      <c r="D17" s="97"/>
      <c r="E17" s="97"/>
      <c r="F17" s="97"/>
      <c r="G17" s="97"/>
      <c r="H17" s="97"/>
      <c r="I17" s="97"/>
      <c r="J17" s="97"/>
      <c r="K17" s="36"/>
      <c r="L17" s="15"/>
    </row>
    <row r="18" spans="1:14" x14ac:dyDescent="0.25">
      <c r="B18" s="60" t="s">
        <v>36</v>
      </c>
      <c r="C18" s="96"/>
      <c r="D18" s="97"/>
      <c r="E18" s="97"/>
      <c r="F18" s="97"/>
      <c r="G18" s="97"/>
      <c r="H18" s="97"/>
      <c r="I18" s="97"/>
      <c r="J18" s="97"/>
      <c r="K18" s="36"/>
      <c r="L18" s="15"/>
    </row>
    <row r="19" spans="1:14" ht="21.75" customHeight="1" x14ac:dyDescent="0.3">
      <c r="B19" s="18" t="s">
        <v>38</v>
      </c>
      <c r="M19" s="2"/>
      <c r="N19" s="2"/>
    </row>
    <row r="20" spans="1:14" ht="13" x14ac:dyDescent="0.3">
      <c r="B20" s="60" t="s">
        <v>33</v>
      </c>
      <c r="C20" s="96"/>
      <c r="D20" s="97"/>
      <c r="E20" s="97"/>
      <c r="F20" s="97"/>
      <c r="G20" s="97"/>
      <c r="H20" s="97"/>
      <c r="I20" s="97"/>
      <c r="J20" s="97"/>
      <c r="K20" s="36"/>
      <c r="L20" s="14" t="s">
        <v>31</v>
      </c>
    </row>
    <row r="21" spans="1:14" ht="13" x14ac:dyDescent="0.3">
      <c r="B21" s="60" t="s">
        <v>36</v>
      </c>
      <c r="C21" s="96"/>
      <c r="D21" s="97"/>
      <c r="E21" s="97"/>
      <c r="F21" s="97"/>
      <c r="G21" s="97"/>
      <c r="H21" s="97"/>
      <c r="I21" s="97"/>
      <c r="J21" s="97"/>
      <c r="K21" s="36"/>
      <c r="L21" s="14"/>
    </row>
    <row r="22" spans="1:14" ht="18" customHeight="1" x14ac:dyDescent="0.3">
      <c r="B22" s="18"/>
      <c r="C22" s="19"/>
      <c r="D22" s="19"/>
      <c r="E22" s="19"/>
      <c r="F22" s="19"/>
      <c r="G22" s="34"/>
      <c r="H22" s="34"/>
      <c r="I22" s="34"/>
      <c r="J22" s="34"/>
      <c r="M22" s="2"/>
      <c r="N22" s="2"/>
    </row>
    <row r="23" spans="1:14" ht="13" x14ac:dyDescent="0.3">
      <c r="C23" s="98" t="s">
        <v>29</v>
      </c>
      <c r="D23" s="99"/>
      <c r="E23" s="99"/>
      <c r="F23" s="99"/>
      <c r="G23" s="99"/>
      <c r="H23" s="99"/>
      <c r="I23" s="99"/>
      <c r="J23" s="99"/>
      <c r="K23" s="36"/>
      <c r="L23" s="14"/>
    </row>
    <row r="24" spans="1:14" ht="21" customHeight="1" x14ac:dyDescent="0.3">
      <c r="A24" s="33"/>
      <c r="B24" s="84" t="s">
        <v>37</v>
      </c>
      <c r="C24" s="32"/>
      <c r="D24" s="32"/>
      <c r="E24" s="32"/>
      <c r="F24" s="35"/>
      <c r="G24" s="35"/>
    </row>
    <row r="25" spans="1:14" ht="13" x14ac:dyDescent="0.3">
      <c r="B25" s="60" t="s">
        <v>33</v>
      </c>
      <c r="C25" s="115"/>
      <c r="D25" s="116"/>
      <c r="E25" s="116"/>
      <c r="F25" s="116"/>
      <c r="G25" s="116"/>
      <c r="H25" s="116"/>
      <c r="I25" s="116"/>
      <c r="J25" s="117"/>
      <c r="K25" s="25"/>
      <c r="L25" s="14" t="s">
        <v>31</v>
      </c>
    </row>
    <row r="26" spans="1:14" x14ac:dyDescent="0.25">
      <c r="B26" s="89" t="s">
        <v>36</v>
      </c>
      <c r="C26" s="115"/>
      <c r="D26" s="116"/>
      <c r="E26" s="116"/>
      <c r="F26" s="116"/>
      <c r="G26" s="116"/>
      <c r="H26" s="116"/>
      <c r="I26" s="116"/>
      <c r="J26" s="117"/>
      <c r="K26" s="25"/>
      <c r="L26" s="25"/>
    </row>
    <row r="28" spans="1:14" ht="18" customHeight="1" x14ac:dyDescent="0.3">
      <c r="A28" s="30"/>
      <c r="B28" s="83" t="s">
        <v>40</v>
      </c>
      <c r="J28" s="2"/>
      <c r="M28" s="2"/>
      <c r="N28" s="2"/>
    </row>
    <row r="29" spans="1:14" ht="13" x14ac:dyDescent="0.3">
      <c r="B29" s="7"/>
      <c r="L29" s="14" t="s">
        <v>31</v>
      </c>
    </row>
    <row r="30" spans="1:14" x14ac:dyDescent="0.25">
      <c r="B30" s="118"/>
      <c r="C30" s="119"/>
      <c r="D30" s="119"/>
      <c r="E30" s="119"/>
      <c r="F30" s="119"/>
      <c r="G30" s="119"/>
      <c r="H30" s="119"/>
      <c r="I30" s="119"/>
      <c r="J30" s="119"/>
      <c r="K30" s="119"/>
      <c r="L30" s="120"/>
    </row>
    <row r="31" spans="1:14" x14ac:dyDescent="0.25">
      <c r="B31" s="121"/>
      <c r="C31" s="122"/>
      <c r="D31" s="122"/>
      <c r="E31" s="122"/>
      <c r="F31" s="122"/>
      <c r="G31" s="122"/>
      <c r="H31" s="122"/>
      <c r="I31" s="122"/>
      <c r="J31" s="122"/>
      <c r="K31" s="122"/>
      <c r="L31" s="123"/>
    </row>
    <row r="32" spans="1:14" x14ac:dyDescent="0.25">
      <c r="B32" s="121"/>
      <c r="C32" s="122"/>
      <c r="D32" s="122"/>
      <c r="E32" s="122"/>
      <c r="F32" s="122"/>
      <c r="G32" s="122"/>
      <c r="H32" s="122"/>
      <c r="I32" s="122"/>
      <c r="J32" s="122"/>
      <c r="K32" s="122"/>
      <c r="L32" s="123"/>
    </row>
    <row r="33" spans="2:14" x14ac:dyDescent="0.25">
      <c r="B33" s="121"/>
      <c r="C33" s="122"/>
      <c r="D33" s="122"/>
      <c r="E33" s="122"/>
      <c r="F33" s="122"/>
      <c r="G33" s="122"/>
      <c r="H33" s="122"/>
      <c r="I33" s="122"/>
      <c r="J33" s="122"/>
      <c r="K33" s="122"/>
      <c r="L33" s="123"/>
    </row>
    <row r="34" spans="2:14" x14ac:dyDescent="0.25">
      <c r="B34" s="121"/>
      <c r="C34" s="122"/>
      <c r="D34" s="122"/>
      <c r="E34" s="122"/>
      <c r="F34" s="122"/>
      <c r="G34" s="122"/>
      <c r="H34" s="122"/>
      <c r="I34" s="122"/>
      <c r="J34" s="122"/>
      <c r="K34" s="122"/>
      <c r="L34" s="123"/>
    </row>
    <row r="35" spans="2:14" x14ac:dyDescent="0.25">
      <c r="B35" s="121"/>
      <c r="C35" s="122"/>
      <c r="D35" s="122"/>
      <c r="E35" s="122"/>
      <c r="F35" s="122"/>
      <c r="G35" s="122"/>
      <c r="H35" s="122"/>
      <c r="I35" s="122"/>
      <c r="J35" s="122"/>
      <c r="K35" s="122"/>
      <c r="L35" s="123"/>
    </row>
    <row r="36" spans="2:14" x14ac:dyDescent="0.25">
      <c r="B36" s="121"/>
      <c r="C36" s="122"/>
      <c r="D36" s="122"/>
      <c r="E36" s="122"/>
      <c r="F36" s="122"/>
      <c r="G36" s="122"/>
      <c r="H36" s="122"/>
      <c r="I36" s="122"/>
      <c r="J36" s="122"/>
      <c r="K36" s="122"/>
      <c r="L36" s="123"/>
    </row>
    <row r="37" spans="2:14" x14ac:dyDescent="0.25">
      <c r="B37" s="121"/>
      <c r="C37" s="122"/>
      <c r="D37" s="122"/>
      <c r="E37" s="122"/>
      <c r="F37" s="122"/>
      <c r="G37" s="122"/>
      <c r="H37" s="122"/>
      <c r="I37" s="122"/>
      <c r="J37" s="122"/>
      <c r="K37" s="122"/>
      <c r="L37" s="123"/>
    </row>
    <row r="38" spans="2:14" x14ac:dyDescent="0.25">
      <c r="B38" s="121"/>
      <c r="C38" s="122"/>
      <c r="D38" s="122"/>
      <c r="E38" s="122"/>
      <c r="F38" s="122"/>
      <c r="G38" s="122"/>
      <c r="H38" s="122"/>
      <c r="I38" s="122"/>
      <c r="J38" s="122"/>
      <c r="K38" s="122"/>
      <c r="L38" s="123"/>
      <c r="M38" s="25"/>
    </row>
    <row r="39" spans="2:14" ht="18" customHeight="1" x14ac:dyDescent="0.25">
      <c r="B39" s="121"/>
      <c r="C39" s="122"/>
      <c r="D39" s="122"/>
      <c r="E39" s="122"/>
      <c r="F39" s="122"/>
      <c r="G39" s="122"/>
      <c r="H39" s="122"/>
      <c r="I39" s="122"/>
      <c r="J39" s="122"/>
      <c r="K39" s="122"/>
      <c r="L39" s="123"/>
      <c r="M39" s="2"/>
      <c r="N39" s="2"/>
    </row>
    <row r="40" spans="2:14" x14ac:dyDescent="0.25">
      <c r="B40" s="121"/>
      <c r="C40" s="122"/>
      <c r="D40" s="122"/>
      <c r="E40" s="122"/>
      <c r="F40" s="122"/>
      <c r="G40" s="122"/>
      <c r="H40" s="122"/>
      <c r="I40" s="122"/>
      <c r="J40" s="122"/>
      <c r="K40" s="122"/>
      <c r="L40" s="123"/>
    </row>
    <row r="41" spans="2:14" x14ac:dyDescent="0.25">
      <c r="B41" s="121"/>
      <c r="C41" s="122"/>
      <c r="D41" s="122"/>
      <c r="E41" s="122"/>
      <c r="F41" s="122"/>
      <c r="G41" s="122"/>
      <c r="H41" s="122"/>
      <c r="I41" s="122"/>
      <c r="J41" s="122"/>
      <c r="K41" s="122"/>
      <c r="L41" s="123"/>
    </row>
    <row r="42" spans="2:14" x14ac:dyDescent="0.25">
      <c r="B42" s="121"/>
      <c r="C42" s="122"/>
      <c r="D42" s="122"/>
      <c r="E42" s="122"/>
      <c r="F42" s="122"/>
      <c r="G42" s="122"/>
      <c r="H42" s="122"/>
      <c r="I42" s="122"/>
      <c r="J42" s="122"/>
      <c r="K42" s="122"/>
      <c r="L42" s="123"/>
    </row>
    <row r="43" spans="2:14" ht="15.65" customHeight="1" x14ac:dyDescent="0.25">
      <c r="B43" s="124"/>
      <c r="C43" s="125"/>
      <c r="D43" s="125"/>
      <c r="E43" s="125"/>
      <c r="F43" s="125"/>
      <c r="G43" s="125"/>
      <c r="H43" s="125"/>
      <c r="I43" s="125"/>
      <c r="J43" s="125"/>
      <c r="K43" s="125"/>
      <c r="L43" s="126"/>
      <c r="M43" s="2"/>
      <c r="N43" s="2"/>
    </row>
    <row r="44" spans="2:14" ht="12.75" customHeight="1" x14ac:dyDescent="0.25"/>
    <row r="45" spans="2:14" ht="13.25" customHeight="1" x14ac:dyDescent="0.3">
      <c r="C45" s="112"/>
      <c r="D45" s="112"/>
      <c r="E45" s="112"/>
      <c r="F45" s="112"/>
      <c r="G45" s="112"/>
      <c r="H45" s="112"/>
      <c r="I45" s="112"/>
      <c r="J45" s="112"/>
      <c r="K45" s="112"/>
      <c r="L45" s="112"/>
      <c r="M45" s="2"/>
      <c r="N45" s="2"/>
    </row>
    <row r="46" spans="2:14" ht="13.75" hidden="1" customHeight="1" x14ac:dyDescent="0.4">
      <c r="B46" s="4"/>
      <c r="C46" s="41"/>
      <c r="D46" s="37"/>
      <c r="E46" s="41"/>
      <c r="F46" s="38"/>
      <c r="G46" s="38"/>
      <c r="H46" s="38"/>
      <c r="I46" s="38"/>
      <c r="J46" s="38"/>
      <c r="K46" s="38"/>
      <c r="L46" s="38"/>
      <c r="M46" s="2"/>
      <c r="N46" s="2"/>
    </row>
    <row r="47" spans="2:14" ht="24" customHeight="1" x14ac:dyDescent="0.4">
      <c r="B47" s="4" t="s">
        <v>41</v>
      </c>
      <c r="G47" s="37"/>
      <c r="H47" s="37"/>
      <c r="I47" s="37"/>
      <c r="J47" s="37"/>
      <c r="K47" s="37"/>
      <c r="L47" s="37"/>
    </row>
    <row r="48" spans="2:14" ht="13.5" thickBot="1" x14ac:dyDescent="0.35">
      <c r="B48" s="135" t="s">
        <v>42</v>
      </c>
      <c r="C48" s="135"/>
      <c r="D48" s="6"/>
      <c r="E48" s="128" t="s">
        <v>48</v>
      </c>
      <c r="F48" s="129"/>
      <c r="G48" s="55" t="str">
        <f>E49</f>
        <v>Trinn 1</v>
      </c>
      <c r="H48" s="55" t="str">
        <f>F49</f>
        <v/>
      </c>
      <c r="I48" s="40"/>
      <c r="J48" s="40"/>
      <c r="L48" s="14" t="s">
        <v>31</v>
      </c>
    </row>
    <row r="49" spans="1:16" ht="20" customHeight="1" thickBot="1" x14ac:dyDescent="0.35">
      <c r="B49" s="113" t="s">
        <v>43</v>
      </c>
      <c r="C49" s="114"/>
      <c r="D49" s="39" t="s">
        <v>47</v>
      </c>
      <c r="E49" s="9" t="s">
        <v>5</v>
      </c>
      <c r="F49" s="9" t="str">
        <f>IF(J12="","","Trinn 2")</f>
        <v/>
      </c>
      <c r="G49" s="9">
        <f>IF(H12="","",YEAR(H12))</f>
        <v>2017</v>
      </c>
      <c r="H49" s="9" t="str">
        <f>IF(J12="","",YEAR(J12))</f>
        <v/>
      </c>
      <c r="I49" s="39" t="str">
        <f>IF(H12="","","Sum " &amp; YEAR(H12))</f>
        <v>Sum 2017</v>
      </c>
      <c r="J49" s="39" t="str">
        <f>IF(I49="","","Sum " &amp; YEAR(H12)+1)</f>
        <v>Sum 2018</v>
      </c>
    </row>
    <row r="50" spans="1:16" x14ac:dyDescent="0.25">
      <c r="B50" s="110" t="s">
        <v>44</v>
      </c>
      <c r="C50" s="111"/>
      <c r="D50" s="31"/>
      <c r="E50" s="31"/>
      <c r="F50" s="31"/>
      <c r="G50" s="82">
        <f>IF(H13="X",Oppslag!E3,0)</f>
        <v>0</v>
      </c>
      <c r="H50" s="82" t="e">
        <f>Oppslag!E9</f>
        <v>#N/A</v>
      </c>
      <c r="I50" s="64">
        <f>SUMIF($G$49:$H$49,2016,G50:H50)</f>
        <v>0</v>
      </c>
      <c r="J50" s="52">
        <f>SUMIF($G$49:$H$49,2017,G50:H50)</f>
        <v>0</v>
      </c>
    </row>
    <row r="51" spans="1:16" ht="12.75" customHeight="1" x14ac:dyDescent="0.3">
      <c r="A51" s="33"/>
      <c r="B51" s="110" t="s">
        <v>45</v>
      </c>
      <c r="C51" s="111"/>
      <c r="D51" s="31"/>
      <c r="E51" s="31"/>
      <c r="F51" s="31"/>
      <c r="G51" s="82">
        <f>IF(H13="X",Oppslag!E4,0)</f>
        <v>0</v>
      </c>
      <c r="H51" s="82" t="e">
        <f>Oppslag!E10</f>
        <v>#N/A</v>
      </c>
      <c r="I51" s="52">
        <f>SUMIF($G$49:$H$49,2016,G51:H51)</f>
        <v>0</v>
      </c>
      <c r="J51" s="52">
        <f>SUMIF($G$49:$H$49,2017,G51:H51)</f>
        <v>0</v>
      </c>
    </row>
    <row r="52" spans="1:16" ht="13.25" customHeight="1" x14ac:dyDescent="0.25">
      <c r="B52" s="108" t="s">
        <v>46</v>
      </c>
      <c r="C52" s="109"/>
      <c r="D52" s="76"/>
      <c r="E52" s="76"/>
      <c r="F52" s="76"/>
      <c r="G52" s="58"/>
      <c r="H52" s="49"/>
      <c r="I52" s="52">
        <f>SUMIF($G$49:$H$49,2016,G52:H52)</f>
        <v>0</v>
      </c>
      <c r="J52" s="52">
        <f>SUMIF($G$49:$H$49,2017,G52:H52)</f>
        <v>0</v>
      </c>
    </row>
    <row r="53" spans="1:16" x14ac:dyDescent="0.25">
      <c r="B53" s="106" t="s">
        <v>49</v>
      </c>
      <c r="C53" s="107"/>
      <c r="D53" s="77"/>
      <c r="E53" s="77"/>
      <c r="F53" s="77"/>
      <c r="G53" s="59"/>
      <c r="H53" s="50"/>
      <c r="I53" s="52">
        <f>SUMIF($G$49:$H$49,2016,G53:H53)</f>
        <v>0</v>
      </c>
      <c r="J53" s="52">
        <f>SUMIF($G$49:$H$49,2017,G53:H53)</f>
        <v>0</v>
      </c>
      <c r="P53" s="25"/>
    </row>
    <row r="54" spans="1:16" ht="13.5" thickBot="1" x14ac:dyDescent="0.35">
      <c r="B54" s="100" t="s">
        <v>50</v>
      </c>
      <c r="C54" s="101"/>
      <c r="D54" s="78"/>
      <c r="E54" s="78"/>
      <c r="F54" s="78"/>
      <c r="G54" s="51">
        <f>+G50+G51+G52+G53</f>
        <v>0</v>
      </c>
      <c r="H54" s="51" t="e">
        <f>+H50+H51+H52+H53</f>
        <v>#N/A</v>
      </c>
      <c r="I54" s="51">
        <f>+I50+I51+I52+I53</f>
        <v>0</v>
      </c>
      <c r="J54" s="51">
        <f>+J50+J51+J52+J53</f>
        <v>0</v>
      </c>
    </row>
    <row r="55" spans="1:16" ht="13" x14ac:dyDescent="0.25">
      <c r="B55" s="132" t="s">
        <v>51</v>
      </c>
      <c r="C55" s="133"/>
      <c r="D55" s="79"/>
      <c r="E55" s="80"/>
      <c r="F55" s="80"/>
      <c r="G55" s="75">
        <f>IF(H13="X",IF(G54&gt;0,Oppslag!G5+SUM(G52:G53),0),0)</f>
        <v>0</v>
      </c>
      <c r="H55" s="67" t="e">
        <f>IF(H54&gt;0,Oppslag!G11+SUM(H52:H53),0)</f>
        <v>#N/A</v>
      </c>
      <c r="I55" s="52">
        <f>SUMIF($G$49:$H$49,2016,G55:H55)</f>
        <v>0</v>
      </c>
      <c r="J55" s="52">
        <f>SUMIF($G$49:$H$49,2017,G55:H55)</f>
        <v>0</v>
      </c>
    </row>
    <row r="56" spans="1:16" ht="13" x14ac:dyDescent="0.3">
      <c r="B56" s="134" t="s">
        <v>52</v>
      </c>
      <c r="C56" s="107"/>
      <c r="D56" s="81"/>
      <c r="E56" s="81"/>
      <c r="F56" s="81"/>
      <c r="G56" s="53">
        <f>G54-G55</f>
        <v>0</v>
      </c>
      <c r="H56" s="53" t="e">
        <f>H54-H55</f>
        <v>#N/A</v>
      </c>
      <c r="I56" s="52">
        <f>SUMIF($G$49:$H$49,2016,G56:H56)</f>
        <v>0</v>
      </c>
      <c r="J56" s="52">
        <f>SUMIF($G$49:$H$49,2017,G56:H56)</f>
        <v>0</v>
      </c>
    </row>
    <row r="57" spans="1:16" ht="13" x14ac:dyDescent="0.3">
      <c r="C57" s="87" t="s">
        <v>60</v>
      </c>
      <c r="D57" s="87"/>
      <c r="E57" s="87"/>
      <c r="F57" s="87"/>
      <c r="G57" s="68" t="e">
        <f>G56/G54</f>
        <v>#DIV/0!</v>
      </c>
      <c r="H57" s="68" t="e">
        <f>H56/H54</f>
        <v>#N/A</v>
      </c>
    </row>
    <row r="58" spans="1:16" ht="13" x14ac:dyDescent="0.3">
      <c r="B58" s="1"/>
    </row>
    <row r="59" spans="1:16" ht="12.75" customHeight="1" x14ac:dyDescent="0.3">
      <c r="B59" s="1" t="s">
        <v>53</v>
      </c>
      <c r="C59" s="10" t="s">
        <v>54</v>
      </c>
      <c r="D59" s="10"/>
      <c r="E59" s="10"/>
      <c r="M59" s="5"/>
      <c r="N59" s="5"/>
      <c r="O59" s="5"/>
      <c r="P59" s="5"/>
    </row>
    <row r="60" spans="1:16" ht="27" customHeight="1" x14ac:dyDescent="0.3">
      <c r="B60" s="26"/>
      <c r="C60" s="12"/>
      <c r="D60" s="127" t="s">
        <v>55</v>
      </c>
      <c r="E60" s="127"/>
      <c r="F60" s="127"/>
      <c r="G60" s="127"/>
      <c r="H60" s="127"/>
      <c r="I60" s="127"/>
      <c r="J60" s="127"/>
      <c r="K60" s="127"/>
      <c r="L60" s="42"/>
      <c r="M60" s="5"/>
      <c r="N60" s="5"/>
      <c r="O60" s="5"/>
      <c r="P60" s="5"/>
    </row>
    <row r="61" spans="1:16" ht="11.25" customHeight="1" x14ac:dyDescent="0.25">
      <c r="B61" s="7"/>
      <c r="C61" s="11"/>
      <c r="D61" s="11"/>
      <c r="E61" s="11"/>
      <c r="F61" s="42"/>
      <c r="G61" s="42"/>
      <c r="H61" s="42"/>
      <c r="I61" s="42"/>
      <c r="J61" s="42"/>
      <c r="K61" s="42"/>
      <c r="L61" s="42"/>
    </row>
    <row r="62" spans="1:16" ht="12.75" customHeight="1" x14ac:dyDescent="0.3">
      <c r="B62" s="8" t="s">
        <v>56</v>
      </c>
      <c r="C62" s="96"/>
      <c r="D62" s="97"/>
      <c r="E62" s="97"/>
      <c r="F62" s="97"/>
      <c r="G62" s="97"/>
      <c r="H62" s="97"/>
      <c r="I62" s="97"/>
      <c r="J62" s="97"/>
      <c r="K62" s="13"/>
      <c r="L62" s="13"/>
      <c r="M62" s="3"/>
    </row>
    <row r="63" spans="1:16" ht="16.5" customHeight="1" x14ac:dyDescent="0.35">
      <c r="A63" s="22"/>
      <c r="B63" s="130" t="s">
        <v>59</v>
      </c>
      <c r="C63" s="131"/>
      <c r="D63" s="131"/>
      <c r="E63" s="131"/>
      <c r="F63" s="131"/>
      <c r="G63" s="131"/>
      <c r="H63" s="131"/>
      <c r="I63" s="131"/>
      <c r="J63" s="131"/>
      <c r="K63" s="131"/>
      <c r="L63" s="131"/>
    </row>
    <row r="64" spans="1:16" x14ac:dyDescent="0.25">
      <c r="C64" s="21"/>
      <c r="D64" s="21"/>
      <c r="E64" s="21"/>
    </row>
    <row r="66" spans="2:12" ht="13" x14ac:dyDescent="0.3">
      <c r="B66" s="27" t="s">
        <v>57</v>
      </c>
      <c r="C66" s="28"/>
      <c r="D66" s="28"/>
      <c r="E66" s="28"/>
      <c r="F66" s="29"/>
      <c r="G66" s="29"/>
      <c r="H66" s="29"/>
      <c r="I66" s="29"/>
      <c r="J66" s="29"/>
      <c r="K66" s="29"/>
      <c r="L66" s="29"/>
    </row>
    <row r="67" spans="2:12" ht="15" customHeight="1" x14ac:dyDescent="0.3">
      <c r="B67" s="19"/>
      <c r="C67" s="90" t="s">
        <v>58</v>
      </c>
      <c r="D67" s="91"/>
      <c r="E67" s="91"/>
      <c r="F67" s="91"/>
      <c r="G67" s="19"/>
      <c r="H67" s="19"/>
      <c r="I67" s="19"/>
      <c r="J67" s="19"/>
      <c r="K67" s="19"/>
      <c r="L67" s="19"/>
    </row>
    <row r="91" spans="11:11" s="16" customFormat="1" x14ac:dyDescent="0.25"/>
    <row r="92" spans="11:11" s="16" customFormat="1" x14ac:dyDescent="0.25">
      <c r="K92" s="17"/>
    </row>
  </sheetData>
  <mergeCells count="33">
    <mergeCell ref="D60:K60"/>
    <mergeCell ref="E48:F48"/>
    <mergeCell ref="B63:L63"/>
    <mergeCell ref="B55:C55"/>
    <mergeCell ref="B56:C56"/>
    <mergeCell ref="B48:C48"/>
    <mergeCell ref="B52:C52"/>
    <mergeCell ref="C16:J16"/>
    <mergeCell ref="C17:J17"/>
    <mergeCell ref="C18:J18"/>
    <mergeCell ref="B51:C51"/>
    <mergeCell ref="B50:C50"/>
    <mergeCell ref="C45:L45"/>
    <mergeCell ref="B49:C49"/>
    <mergeCell ref="C25:J25"/>
    <mergeCell ref="C26:J26"/>
    <mergeCell ref="B30:L43"/>
    <mergeCell ref="B2:L2"/>
    <mergeCell ref="B4:L4"/>
    <mergeCell ref="C62:J62"/>
    <mergeCell ref="C23:J23"/>
    <mergeCell ref="B54:C54"/>
    <mergeCell ref="B3:L3"/>
    <mergeCell ref="C9:J9"/>
    <mergeCell ref="C10:J10"/>
    <mergeCell ref="C6:J6"/>
    <mergeCell ref="C7:J7"/>
    <mergeCell ref="C8:J8"/>
    <mergeCell ref="C11:J11"/>
    <mergeCell ref="C20:J20"/>
    <mergeCell ref="C21:J21"/>
    <mergeCell ref="B53:C53"/>
    <mergeCell ref="C15:J15"/>
  </mergeCells>
  <phoneticPr fontId="9" type="noConversion"/>
  <conditionalFormatting sqref="G50:H51">
    <cfRule type="cellIs" dxfId="4" priority="7" stopIfTrue="1" operator="greaterThan">
      <formula>0</formula>
    </cfRule>
  </conditionalFormatting>
  <conditionalFormatting sqref="G50:G51">
    <cfRule type="expression" dxfId="3" priority="4">
      <formula>$J$13="X"</formula>
    </cfRule>
  </conditionalFormatting>
  <conditionalFormatting sqref="E50:E51">
    <cfRule type="expression" dxfId="2" priority="3">
      <formula>$J$13="X"</formula>
    </cfRule>
  </conditionalFormatting>
  <conditionalFormatting sqref="G55">
    <cfRule type="expression" dxfId="1" priority="2">
      <formula>$J$13="X"</formula>
    </cfRule>
  </conditionalFormatting>
  <conditionalFormatting sqref="G57">
    <cfRule type="expression" dxfId="0" priority="1">
      <formula>$J$13="X"</formula>
    </cfRule>
  </conditionalFormatting>
  <dataValidations count="1">
    <dataValidation type="list" allowBlank="1" showInputMessage="1" showErrorMessage="1" sqref="D50:D51">
      <formula1>Enhet</formula1>
    </dataValidation>
  </dataValidations>
  <hyperlinks>
    <hyperlink ref="B66" r:id="rId1" display="oyvin.sather@ntnu.no"/>
    <hyperlink ref="B4:L4" r:id="rId2" display="NB! Contact your faculty's EU-adviser for assistance!"/>
    <hyperlink ref="C67:F67" r:id="rId3" display="Contact faculty EU-adviser for assistance."/>
  </hyperlinks>
  <printOptions horizontalCentered="1" verticalCentered="1"/>
  <pageMargins left="0.7" right="0.7" top="0.75" bottom="0.75" header="0.3" footer="0.3"/>
  <pageSetup paperSize="9" scale="54" orientation="portrait" r:id="rId4"/>
  <headerFooter alignWithMargins="0">
    <oddHeader>&amp;Rv3_March-2016</oddHeader>
  </headerFooter>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activeCell="E11" sqref="E11"/>
    </sheetView>
  </sheetViews>
  <sheetFormatPr baseColWidth="10" defaultColWidth="8.90625" defaultRowHeight="12.5" x14ac:dyDescent="0.25"/>
  <cols>
    <col min="1" max="1" width="19" customWidth="1"/>
    <col min="2" max="2" width="7.6328125" customWidth="1"/>
    <col min="3" max="3" width="9.08984375" customWidth="1"/>
    <col min="5" max="5" width="13.36328125" customWidth="1"/>
    <col min="6" max="6" width="11.453125" customWidth="1"/>
    <col min="7" max="7" width="10.36328125" bestFit="1" customWidth="1"/>
  </cols>
  <sheetData>
    <row r="2" spans="1:11" ht="25" x14ac:dyDescent="0.25">
      <c r="B2" s="7" t="s">
        <v>11</v>
      </c>
      <c r="C2" s="7" t="s">
        <v>12</v>
      </c>
      <c r="D2" t="s">
        <v>9</v>
      </c>
      <c r="E2" s="47" t="s">
        <v>19</v>
      </c>
      <c r="F2" s="7" t="s">
        <v>17</v>
      </c>
      <c r="G2" s="7" t="s">
        <v>18</v>
      </c>
      <c r="I2" s="7" t="s">
        <v>16</v>
      </c>
    </row>
    <row r="3" spans="1:11" x14ac:dyDescent="0.25">
      <c r="A3" t="s">
        <v>7</v>
      </c>
      <c r="B3" s="43">
        <v>616</v>
      </c>
      <c r="C3" s="43">
        <f>B3*37.5</f>
        <v>23100</v>
      </c>
      <c r="D3" s="43">
        <f>B3*(1628/12)</f>
        <v>83570.666666666657</v>
      </c>
      <c r="E3" s="43">
        <f>IF(Søknad!E50&gt;0,HLOOKUP(Søknad!D50,Oppslag!$B$2:$D$4,2,FALSE)*Søknad!E50,0)*VLOOKUP(YEAR(Søknad!$H$12),Oppslag!$C$14:$E$17,3,FALSE)</f>
        <v>0</v>
      </c>
      <c r="F3" s="43">
        <f>E3*(1-(255/$B3))</f>
        <v>0</v>
      </c>
      <c r="G3" s="43">
        <f>F3*1.25</f>
        <v>0</v>
      </c>
      <c r="I3" s="48">
        <f>255/(B3-255)</f>
        <v>0.7063711911357341</v>
      </c>
    </row>
    <row r="4" spans="1:11" x14ac:dyDescent="0.25">
      <c r="A4" t="s">
        <v>8</v>
      </c>
      <c r="B4" s="43">
        <v>669</v>
      </c>
      <c r="C4" s="43">
        <f>B4*37.5</f>
        <v>25087.5</v>
      </c>
      <c r="D4" s="43">
        <f>B4*(1628/12)</f>
        <v>90761</v>
      </c>
      <c r="E4" s="43">
        <f>IF(Søknad!E51&gt;0,HLOOKUP(Søknad!D51,Oppslag!$B$2:$D$4,3,FALSE)*Søknad!E51,0)*VLOOKUP(YEAR(Søknad!$H$12),Oppslag!$C$14:$E$17,3,FALSE)</f>
        <v>0</v>
      </c>
      <c r="F4" s="43">
        <f>E4*(1-(255/$B4))</f>
        <v>0</v>
      </c>
      <c r="G4" s="43">
        <f>F4*1.25</f>
        <v>0</v>
      </c>
      <c r="I4" s="48">
        <f>255/(B4-255)</f>
        <v>0.61594202898550721</v>
      </c>
    </row>
    <row r="5" spans="1:11" x14ac:dyDescent="0.25">
      <c r="E5">
        <f>SUM(E3:E4)</f>
        <v>0</v>
      </c>
      <c r="F5" s="43">
        <f t="shared" ref="F5:G5" si="0">SUM(F3:F4)</f>
        <v>0</v>
      </c>
      <c r="G5" s="43">
        <f t="shared" si="0"/>
        <v>0</v>
      </c>
    </row>
    <row r="6" spans="1:11" x14ac:dyDescent="0.25">
      <c r="F6" s="43"/>
      <c r="G6" s="43"/>
    </row>
    <row r="7" spans="1:11" x14ac:dyDescent="0.25">
      <c r="F7" s="43"/>
      <c r="G7" s="43"/>
    </row>
    <row r="8" spans="1:11" ht="25" x14ac:dyDescent="0.25">
      <c r="E8" s="47" t="s">
        <v>20</v>
      </c>
      <c r="F8" s="57" t="s">
        <v>17</v>
      </c>
      <c r="G8" s="57" t="s">
        <v>18</v>
      </c>
    </row>
    <row r="9" spans="1:11" x14ac:dyDescent="0.25">
      <c r="E9" s="43" t="e">
        <f>IF(Søknad!F50&gt;0,HLOOKUP(Søknad!D50,Oppslag!$B$2:$D$4,2,FALSE)*Søknad!F50,0)*VLOOKUP(YEAR(Søknad!$J$12),Oppslag!$C$14:$E$17,3,FALSE)</f>
        <v>#N/A</v>
      </c>
      <c r="F9" s="43" t="e">
        <f>E9*(1-(255/$B3))</f>
        <v>#N/A</v>
      </c>
      <c r="G9" s="43" t="e">
        <f>F9*1.25</f>
        <v>#N/A</v>
      </c>
    </row>
    <row r="10" spans="1:11" x14ac:dyDescent="0.25">
      <c r="E10" s="43" t="e">
        <f>IF(Søknad!F51&gt;0,HLOOKUP(Søknad!D51,Oppslag!$B$2:$D$4,3,FALSE)*Søknad!F51,0)*VLOOKUP(YEAR(Søknad!$J$12),Oppslag!$C$14:$E$17,3,FALSE)</f>
        <v>#N/A</v>
      </c>
      <c r="F10" s="43" t="e">
        <f>E10*(1-(255/$B4))</f>
        <v>#N/A</v>
      </c>
      <c r="G10" s="43" t="e">
        <f>F10*1.25</f>
        <v>#N/A</v>
      </c>
    </row>
    <row r="11" spans="1:11" x14ac:dyDescent="0.25">
      <c r="E11" s="43" t="e">
        <f>SUM(E9:E10)</f>
        <v>#N/A</v>
      </c>
      <c r="F11" s="43" t="e">
        <f t="shared" ref="F11" si="1">SUM(F9:F10)</f>
        <v>#N/A</v>
      </c>
      <c r="G11" s="43" t="e">
        <f t="shared" ref="G11" si="2">SUM(G9:G10)</f>
        <v>#N/A</v>
      </c>
      <c r="K11">
        <f>616*20</f>
        <v>12320</v>
      </c>
    </row>
    <row r="12" spans="1:11" x14ac:dyDescent="0.25">
      <c r="K12">
        <f>(616-255)*20</f>
        <v>7220</v>
      </c>
    </row>
    <row r="13" spans="1:11" x14ac:dyDescent="0.25">
      <c r="K13">
        <f>255*20</f>
        <v>5100</v>
      </c>
    </row>
    <row r="14" spans="1:11" x14ac:dyDescent="0.25">
      <c r="A14" s="45" t="s">
        <v>10</v>
      </c>
      <c r="C14" s="44" t="s">
        <v>13</v>
      </c>
      <c r="D14" s="45" t="s">
        <v>14</v>
      </c>
      <c r="E14" s="56" t="s">
        <v>21</v>
      </c>
    </row>
    <row r="15" spans="1:11" x14ac:dyDescent="0.25">
      <c r="A15" t="s">
        <v>11</v>
      </c>
      <c r="C15">
        <v>2015</v>
      </c>
      <c r="D15" s="7" t="s">
        <v>5</v>
      </c>
      <c r="E15" s="46">
        <v>1</v>
      </c>
    </row>
    <row r="16" spans="1:11" x14ac:dyDescent="0.25">
      <c r="A16" t="s">
        <v>12</v>
      </c>
      <c r="C16">
        <v>2016</v>
      </c>
      <c r="D16" s="7" t="s">
        <v>6</v>
      </c>
      <c r="E16" s="46">
        <f>C21</f>
        <v>1.02</v>
      </c>
    </row>
    <row r="17" spans="1:5" x14ac:dyDescent="0.25">
      <c r="A17" t="s">
        <v>9</v>
      </c>
      <c r="C17">
        <v>2017</v>
      </c>
      <c r="E17" s="46">
        <f>E16*(1+C20)</f>
        <v>1.0404</v>
      </c>
    </row>
    <row r="20" spans="1:5" x14ac:dyDescent="0.25">
      <c r="A20" s="7" t="s">
        <v>15</v>
      </c>
      <c r="C20" s="46">
        <v>0.02</v>
      </c>
    </row>
    <row r="21" spans="1:5" x14ac:dyDescent="0.25">
      <c r="C21" s="46">
        <f>1+C20</f>
        <v>1.02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
  <sheetViews>
    <sheetView workbookViewId="0">
      <selection activeCell="H44" sqref="H44"/>
    </sheetView>
  </sheetViews>
  <sheetFormatPr baseColWidth="10" defaultColWidth="8.90625" defaultRowHeight="12.5" x14ac:dyDescent="0.25"/>
  <cols>
    <col min="1" max="256" width="11.453125" customWidth="1"/>
  </cols>
  <sheetData/>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F58CAB49E9934FB27D8E7911770A73" ma:contentTypeVersion="0" ma:contentTypeDescription="Create a new document." ma:contentTypeScope="" ma:versionID="7fcca16aaafe7d1b1494be3aca26f78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CBB8F-EFF0-4907-8D34-3E8BBE7612C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2A630B8A-3E55-425B-958C-8DB4EE58B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03693B4-799C-4515-97B2-D6AF14119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Søknad</vt:lpstr>
      <vt:lpstr>Oppslag</vt:lpstr>
      <vt:lpstr>Kladd</vt:lpstr>
      <vt:lpstr>Enhet</vt:lpstr>
      <vt:lpstr>Trinn</vt:lpstr>
      <vt:lpstr>År</vt:lpstr>
    </vt:vector>
  </TitlesOfParts>
  <Company>SINTEF-gruppen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Reidar Buvik</dc:creator>
  <cp:lastModifiedBy>Øyvin Sæther</cp:lastModifiedBy>
  <cp:lastPrinted>2016-03-04T08:59:52Z</cp:lastPrinted>
  <dcterms:created xsi:type="dcterms:W3CDTF">2009-05-28T07:27:28Z</dcterms:created>
  <dcterms:modified xsi:type="dcterms:W3CDTF">2017-01-04T13:57:55Z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0x01010060F58CAB49E9934FB27D8E7911770A73</vt:lpwstr>
  </property>
</Properties>
</file>