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rek\FORSKNING\Internasjonalt\EU-ERA-7RP-H2020-FP9\PES\2018\"/>
    </mc:Choice>
  </mc:AlternateContent>
  <bookViews>
    <workbookView xWindow="0" yWindow="0" windowWidth="19200" windowHeight="70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I4" i="4" l="1"/>
  <c r="I3" i="4"/>
  <c r="I48" i="1" l="1"/>
  <c r="J48" i="1" s="1"/>
  <c r="E10" i="4"/>
  <c r="F10" i="4" s="1"/>
  <c r="E9" i="4"/>
  <c r="E3" i="4"/>
  <c r="E4" i="4"/>
  <c r="F4" i="4" s="1"/>
  <c r="G50" i="1"/>
  <c r="G48" i="1"/>
  <c r="H48" i="1"/>
  <c r="G47" i="1"/>
  <c r="F48" i="1"/>
  <c r="H47" i="1" s="1"/>
  <c r="C21" i="4"/>
  <c r="E16" i="4" s="1"/>
  <c r="E17" i="4" s="1"/>
  <c r="D4" i="4"/>
  <c r="D3" i="4"/>
  <c r="C4" i="4"/>
  <c r="C3" i="4"/>
  <c r="G49" i="1" l="1"/>
  <c r="F3" i="4"/>
  <c r="E11" i="4"/>
  <c r="F9" i="4"/>
  <c r="F11" i="4" s="1"/>
  <c r="I50" i="1"/>
  <c r="J52" i="1"/>
  <c r="I49" i="1"/>
  <c r="J49" i="1"/>
  <c r="J51" i="1"/>
  <c r="I52" i="1"/>
  <c r="J55" i="1"/>
  <c r="J50" i="1"/>
  <c r="I51" i="1"/>
  <c r="J54" i="1"/>
  <c r="H49" i="1"/>
  <c r="G53" i="1"/>
  <c r="G4" i="4"/>
  <c r="G10" i="4"/>
  <c r="F5" i="4"/>
  <c r="G3" i="4"/>
  <c r="G5" i="4" s="1"/>
  <c r="G9" i="4"/>
  <c r="G11" i="4" s="1"/>
  <c r="H50" i="1"/>
  <c r="E5" i="4"/>
  <c r="J53" i="1" l="1"/>
  <c r="H53" i="1"/>
  <c r="H54" i="1" s="1"/>
  <c r="H55" i="1" s="1"/>
  <c r="H56" i="1" s="1"/>
  <c r="G54" i="1"/>
  <c r="I54" i="1" s="1"/>
  <c r="I53" i="1"/>
  <c r="G55" i="1" l="1"/>
  <c r="G56" i="1" l="1"/>
  <c r="I55"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Insert name of the Call Id.: H2020-SC5-2016-one stage A</t>
        </r>
      </text>
    </comment>
    <comment ref="B7" authorId="0" shapeId="0">
      <text>
        <r>
          <rPr>
            <sz val="8"/>
            <color indexed="81"/>
            <rFont val="Tahoma"/>
            <family val="2"/>
          </rPr>
          <t>The call topic for example: SC5-09-2016</t>
        </r>
      </text>
    </comment>
    <comment ref="B9" authorId="0" shapeId="0">
      <text>
        <r>
          <rPr>
            <sz val="8"/>
            <color indexed="81"/>
            <rFont val="Tahoma"/>
            <family val="2"/>
          </rPr>
          <t>Insert project short name. If it is changed, please notify your EU-adviser.</t>
        </r>
      </text>
    </comment>
    <comment ref="B10" authorId="0" shapeId="0">
      <text>
        <r>
          <rPr>
            <sz val="8"/>
            <color indexed="81"/>
            <rFont val="Tahoma"/>
            <family val="2"/>
          </rPr>
          <t>Research and Innovation Action (RIA), Innovation Action (IA), 
Coordination and/or Support Action (CA or CSA), MSCA-ITN, ERA-NET etc.</t>
        </r>
      </text>
    </comment>
    <comment ref="B11" authorId="0" shapeId="0">
      <text>
        <r>
          <rPr>
            <sz val="8"/>
            <color indexed="81"/>
            <rFont val="Tahoma"/>
            <family val="2"/>
          </rPr>
          <t>If the proposal is registered in the Participant Portal.</t>
        </r>
      </text>
    </comment>
    <comment ref="B12" authorId="0" shapeId="0">
      <text>
        <r>
          <rPr>
            <sz val="8"/>
            <color indexed="81"/>
            <rFont val="Tahoma"/>
            <family val="2"/>
          </rPr>
          <t>You must fill in here to open the budget below
For 2-stage process, insert both deadlines
For 1-stage proposals, fill in only stage 1</t>
        </r>
      </text>
    </comment>
    <comment ref="B14" authorId="1" shapeId="0">
      <text>
        <r>
          <rPr>
            <sz val="9"/>
            <color indexed="81"/>
            <rFont val="Tahoma"/>
            <family val="2"/>
          </rPr>
          <t>= Scientist in Charge</t>
        </r>
      </text>
    </comment>
    <comment ref="B19" authorId="2" shapeId="0">
      <text>
        <r>
          <rPr>
            <sz val="8"/>
            <color indexed="81"/>
            <rFont val="Tahoma"/>
            <family val="2"/>
          </rPr>
          <t xml:space="preserve">Administrative responsible is usually the EU-adviser at the Faculty, or someone adm. at the Department level. 
</t>
        </r>
      </text>
    </comment>
    <comment ref="B22" authorId="0" shapeId="0">
      <text>
        <r>
          <rPr>
            <sz val="8"/>
            <color indexed="81"/>
            <rFont val="Tahoma"/>
            <family val="2"/>
          </rPr>
          <t>If NTNU is coordinating the EU-proposal, it is strongly recommended that the proposal is reviewed by an experienced reviewer, well before the deadline.</t>
        </r>
      </text>
    </comment>
    <comment ref="B24" authorId="1" shapeId="0">
      <text>
        <r>
          <rPr>
            <sz val="9"/>
            <color indexed="81"/>
            <rFont val="Tahoma"/>
            <family val="2"/>
          </rPr>
          <t>This is a local (Dept.) financial officer. He or she shall also be a recipient of this PES-proposal in ePhorte.</t>
        </r>
      </text>
    </comment>
    <comment ref="B40" authorId="0" shapeId="0">
      <text>
        <r>
          <rPr>
            <sz val="8"/>
            <color indexed="81"/>
            <rFont val="Tahoma"/>
            <family val="2"/>
          </rPr>
          <t xml:space="preserve">If NTNU is not the coordinator, please insert the name of the coordinating institution </t>
        </r>
      </text>
    </comment>
    <comment ref="B45" authorId="1" shapeId="0">
      <text>
        <r>
          <rPr>
            <sz val="9"/>
            <color indexed="81"/>
            <rFont val="Tahoma"/>
            <family val="2"/>
          </rPr>
          <t xml:space="preserve">Maximum rates for PES-support to Horizon 2020 proposals at NTNU:
Type proposal:                                                            Maks. beløp:              Indicative distribution when 2 stages:
• Coordinated multi-partner proposals (RIA / IA)                up to NOK  </t>
        </r>
        <r>
          <rPr>
            <b/>
            <sz val="9"/>
            <color indexed="81"/>
            <rFont val="Tahoma"/>
            <family val="2"/>
          </rPr>
          <t>200.000</t>
        </r>
        <r>
          <rPr>
            <sz val="9"/>
            <color indexed="81"/>
            <rFont val="Tahoma"/>
            <family val="2"/>
          </rPr>
          <t xml:space="preserve">  (1.stage: 100.000 - 2. stage: 100.000)
• ERC –  (NTNU as host institution)                                 up to NOK    75.000
• Partner proposal with WP responsibility (RIA/IA)               up to NOK   50.000   (1 stage: 25.000 - 2 st. 25.000)
• Partner proposal without WP responsibility (RIA/IA)           up to NOK   25.000   (1 stage: 20.000 - 2 st. 5.000)
• Coordinated, multi-partner (CSA)                                   up to NOK   75.000
• Partner proposal (CSA)                                                up to NOK   25.000
• Coordinated MSCA-ITN                                                up to NOK 100.000
• Partner proposal MSCA-ITN                                          up to NOK   50.000
• Coordinated MSCA-RISE                                               up to NOK   50.000
• Partner proposal MSCA-RISE                                         up to NOK   25.000
• MSCA-COFUND                                                          up to NOK   25.000
• Individual MSCA-IF proposal, (incoming &amp; outgoing)         up to NOK   15.000
• Coordinated proposal related to H2020                           up to NOK 100.000
  (as ERA-NET Cofund, JPI-Cofund, Eurostars, JTI, AAL)
• Partner proposal related to H2020                                  up to NOK   50.000
Support to contract preparation activities for coordinators     up to NOK    25.000 
Explanation of short names on type of proposals: 
- RIA (Research and Innovation Action) IA (Innovation Action)
- CSA (Coordination and Support Action)
- MSCA (Marie Sklodowska-Curie Actions);  ITN (Innovative Training Network); RISE (Research and Innovation Staff Exchange); IF (Individual Fellowship)</t>
        </r>
      </text>
    </comment>
    <comment ref="B47" authorId="3" shapeId="0">
      <text>
        <r>
          <rPr>
            <b/>
            <sz val="9"/>
            <color indexed="81"/>
            <rFont val="Tahoma"/>
            <family val="2"/>
          </rPr>
          <t>Terje Ruud:</t>
        </r>
        <r>
          <rPr>
            <sz val="9"/>
            <color indexed="81"/>
            <rFont val="Tahoma"/>
            <family val="2"/>
          </rPr>
          <t xml:space="preserve">
If you are preparing a stage 1 proposal (of 2), both stages shall be filled in.
If you are preparing a proposal for stage 2, the actual figures for stage 1 shall be inserted before making the budget for stage 2.
One stage proposals shall only fill in data for stage 1.</t>
        </r>
      </text>
    </comment>
    <comment ref="B49" authorId="1" shapeId="0">
      <text>
        <r>
          <rPr>
            <sz val="9"/>
            <color indexed="81"/>
            <rFont val="Tahoma"/>
            <family val="2"/>
          </rPr>
          <t xml:space="preserve">PES-funding can be used to pay salary for temporarily employed substitutes
to take some workload (for example teaching) off permanent employees who are in need of time to write EU-proposals.
</t>
        </r>
      </text>
    </comment>
    <comment ref="B61"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<sst xmlns="http://schemas.openxmlformats.org/spreadsheetml/2006/main" count="84" uniqueCount="74">
  <si>
    <t>Trinn 1</t>
  </si>
  <si>
    <t>Trinn 2</t>
  </si>
  <si>
    <t>Stipendiat</t>
  </si>
  <si>
    <t>Postdoc/Amanuensis</t>
  </si>
  <si>
    <t>Enhet</t>
  </si>
  <si>
    <t>År</t>
  </si>
  <si>
    <t>Trinn</t>
  </si>
  <si>
    <t>Forventet lønnsstigning</t>
  </si>
  <si>
    <t>Indirekte sats</t>
  </si>
  <si>
    <t>Herav direkte</t>
  </si>
  <si>
    <t>Dekket PES</t>
  </si>
  <si>
    <t>Søknadsbeløp Trinn 1</t>
  </si>
  <si>
    <t>Søknadsbeløp Trinn 2</t>
  </si>
  <si>
    <t>Lønnregulering</t>
  </si>
  <si>
    <t>Project title:</t>
  </si>
  <si>
    <t>Proposal number (if registered):</t>
  </si>
  <si>
    <r>
      <t xml:space="preserve">Call Identification: </t>
    </r>
    <r>
      <rPr>
        <b/>
        <sz val="10"/>
        <color rgb="FFFF0000"/>
        <rFont val="Arial"/>
        <family val="2"/>
      </rPr>
      <t>*</t>
    </r>
  </si>
  <si>
    <r>
      <t xml:space="preserve">Topic no.: </t>
    </r>
    <r>
      <rPr>
        <b/>
        <sz val="10"/>
        <color rgb="FFFF0000"/>
        <rFont val="Arial"/>
        <family val="2"/>
      </rPr>
      <t>*</t>
    </r>
  </si>
  <si>
    <r>
      <t xml:space="preserve">Project short name (acronym): </t>
    </r>
    <r>
      <rPr>
        <b/>
        <sz val="10"/>
        <color rgb="FFFF0000"/>
        <rFont val="Arial"/>
        <family val="2"/>
      </rPr>
      <t>*</t>
    </r>
  </si>
  <si>
    <r>
      <t xml:space="preserve">Project type: </t>
    </r>
    <r>
      <rPr>
        <b/>
        <sz val="10"/>
        <color rgb="FFFF0000"/>
        <rFont val="Arial"/>
        <family val="2"/>
      </rPr>
      <t>*</t>
    </r>
  </si>
  <si>
    <r>
      <t xml:space="preserve">Proposal deadline(s): </t>
    </r>
    <r>
      <rPr>
        <b/>
        <sz val="10"/>
        <color rgb="FFFF0000"/>
        <rFont val="Arial"/>
        <family val="2"/>
      </rPr>
      <t>*</t>
    </r>
  </si>
  <si>
    <t>Stage 1:</t>
  </si>
  <si>
    <t>Stage 2</t>
  </si>
  <si>
    <t>Administrative responsible at NTNU:</t>
  </si>
  <si>
    <r>
      <t xml:space="preserve">Name: </t>
    </r>
    <r>
      <rPr>
        <sz val="10"/>
        <color rgb="FFFF0000"/>
        <rFont val="Arial"/>
        <family val="2"/>
      </rPr>
      <t>*</t>
    </r>
  </si>
  <si>
    <r>
      <t xml:space="preserve">Department:  </t>
    </r>
    <r>
      <rPr>
        <sz val="10"/>
        <color rgb="FFFF0000"/>
        <rFont val="Arial"/>
        <family val="2"/>
      </rPr>
      <t>*</t>
    </r>
  </si>
  <si>
    <r>
      <t xml:space="preserve">Faculty: </t>
    </r>
    <r>
      <rPr>
        <sz val="10"/>
        <color rgb="FFFF0000"/>
        <rFont val="Arial"/>
        <family val="2"/>
      </rPr>
      <t>*</t>
    </r>
  </si>
  <si>
    <r>
      <t xml:space="preserve">E-mail: </t>
    </r>
    <r>
      <rPr>
        <sz val="10"/>
        <color rgb="FFFF0000"/>
        <rFont val="Arial"/>
        <family val="2"/>
      </rPr>
      <t>*</t>
    </r>
  </si>
  <si>
    <t>(use, if necessary, a separate document as attachment)</t>
  </si>
  <si>
    <t>Coordinator:</t>
  </si>
  <si>
    <t>Who shall review the EU-proposal before submitting?</t>
  </si>
  <si>
    <t xml:space="preserve">NB! See also guidelines for PES on the intranet "Innsida": https://innsida.ntnu.no/wiki/-/wiki/English/Apply+for+project+establishment+grants  </t>
  </si>
  <si>
    <r>
      <t>e-mail:</t>
    </r>
    <r>
      <rPr>
        <sz val="10"/>
        <color rgb="FFFF0000"/>
        <rFont val="Arial"/>
        <family val="2"/>
      </rPr>
      <t xml:space="preserve"> *</t>
    </r>
  </si>
  <si>
    <t xml:space="preserve">Name: </t>
  </si>
  <si>
    <r>
      <t xml:space="preserve">Short description of the planned use of the PES-funding: </t>
    </r>
    <r>
      <rPr>
        <b/>
        <i/>
        <sz val="10"/>
        <color rgb="FFFF0000"/>
        <rFont val="Arial"/>
        <family val="2"/>
      </rPr>
      <t>*</t>
    </r>
  </si>
  <si>
    <r>
      <t xml:space="preserve">NTNU's role </t>
    </r>
    <r>
      <rPr>
        <b/>
        <sz val="10"/>
        <color rgb="FFFF0000"/>
        <rFont val="Arial"/>
        <family val="2"/>
      </rPr>
      <t>*</t>
    </r>
    <r>
      <rPr>
        <b/>
        <sz val="10"/>
        <rFont val="Arial"/>
        <family val="2"/>
      </rPr>
      <t xml:space="preserve"> : </t>
    </r>
    <r>
      <rPr>
        <sz val="10"/>
        <rFont val="Arial"/>
        <family val="2"/>
      </rPr>
      <t>(mark with a X)</t>
    </r>
  </si>
  <si>
    <r>
      <t xml:space="preserve">Partner </t>
    </r>
    <r>
      <rPr>
        <b/>
        <sz val="10"/>
        <rFont val="Arial"/>
        <family val="2"/>
      </rPr>
      <t xml:space="preserve">with </t>
    </r>
    <r>
      <rPr>
        <sz val="10"/>
        <rFont val="Arial"/>
        <family val="2"/>
      </rPr>
      <t>workpackage responsibility</t>
    </r>
  </si>
  <si>
    <t>Other Norwegian partners, if any:</t>
  </si>
  <si>
    <r>
      <t xml:space="preserve">Partner </t>
    </r>
    <r>
      <rPr>
        <b/>
        <sz val="10"/>
        <rFont val="Arial"/>
        <family val="2"/>
      </rPr>
      <t>without</t>
    </r>
    <r>
      <rPr>
        <sz val="10"/>
        <rFont val="Arial"/>
        <family val="2"/>
      </rPr>
      <t xml:space="preserve"> workpackage responsibility</t>
    </r>
  </si>
  <si>
    <r>
      <t>Budget:</t>
    </r>
    <r>
      <rPr>
        <b/>
        <sz val="12"/>
        <color indexed="12"/>
        <rFont val="Arial"/>
        <family val="2"/>
      </rPr>
      <t xml:space="preserve">   (see max. rates)</t>
    </r>
  </si>
  <si>
    <t>Cost plan for the proposal phase (in NOK)</t>
  </si>
  <si>
    <t>Type of cost (fill in only yellow cells!)</t>
  </si>
  <si>
    <t>Unit</t>
  </si>
  <si>
    <t>Stage 1</t>
  </si>
  <si>
    <t>Amount</t>
  </si>
  <si>
    <t>Procurement of R&amp;D-services (ex.hiring ext. consultant)</t>
  </si>
  <si>
    <t>Other direct costs (ex. travels) Not equipment!</t>
  </si>
  <si>
    <t>Total sum PES-proposal</t>
  </si>
  <si>
    <t>Own funding by the Department</t>
  </si>
  <si>
    <t>Share of Dept's own funding</t>
  </si>
  <si>
    <t>To be funded by PES centrally</t>
  </si>
  <si>
    <t>Submitted by:</t>
  </si>
  <si>
    <r>
      <t xml:space="preserve">Confirmed by Head of Dept., date: </t>
    </r>
    <r>
      <rPr>
        <b/>
        <sz val="10"/>
        <color rgb="FFFF0000"/>
        <rFont val="Arial"/>
        <family val="2"/>
      </rPr>
      <t>*</t>
    </r>
  </si>
  <si>
    <r>
      <t xml:space="preserve">Insert 'X': </t>
    </r>
    <r>
      <rPr>
        <b/>
        <sz val="10"/>
        <color rgb="FFFF0000"/>
        <rFont val="Arial"/>
        <family val="2"/>
      </rPr>
      <t>*</t>
    </r>
  </si>
  <si>
    <r>
      <rPr>
        <b/>
        <sz val="10"/>
        <color indexed="12"/>
        <rFont val="Arial"/>
        <family val="2"/>
      </rPr>
      <t xml:space="preserve">Copy to: </t>
    </r>
    <r>
      <rPr>
        <b/>
        <u/>
        <sz val="10"/>
        <color indexed="12"/>
        <rFont val="Arial"/>
        <family val="2"/>
      </rPr>
      <t>oyvin.sather@ntnu.no</t>
    </r>
  </si>
  <si>
    <t>Contact Faculty EU-adviser for assistance.</t>
  </si>
  <si>
    <t>Personnel cost (dir. and indir.) - PhD fellows</t>
  </si>
  <si>
    <t>Personnel cost (dir. og indir.) - Postdoc/Assoc. Prof.</t>
  </si>
  <si>
    <r>
      <t xml:space="preserve">Please fill in the yellow fields, and contact your EU-adviser for assistance. See comments in the form by holding the cursor over the cell in column B, and comments appear. Some fields are mandatory to fill in, and is marked with an </t>
    </r>
    <r>
      <rPr>
        <b/>
        <sz val="10"/>
        <color rgb="FFFF0000"/>
        <rFont val="Arial"/>
        <family val="2"/>
      </rPr>
      <t>*</t>
    </r>
    <r>
      <rPr>
        <b/>
        <sz val="10"/>
        <color indexed="12"/>
        <rFont val="Arial"/>
        <family val="2"/>
      </rPr>
      <t xml:space="preserve">.                                                                    </t>
    </r>
  </si>
  <si>
    <r>
      <t xml:space="preserve">This PES-application is for: (mark with X) </t>
    </r>
    <r>
      <rPr>
        <b/>
        <sz val="10"/>
        <color rgb="FFFF0000"/>
        <rFont val="Arial"/>
        <family val="2"/>
      </rPr>
      <t>*</t>
    </r>
  </si>
  <si>
    <r>
      <t xml:space="preserve">Project manager at NTNU: </t>
    </r>
    <r>
      <rPr>
        <b/>
        <sz val="12"/>
        <color rgb="FFFF0000"/>
        <rFont val="Arial"/>
        <family val="2"/>
      </rPr>
      <t>*</t>
    </r>
  </si>
  <si>
    <t>Responsible for register PES proposal in Maconomy?</t>
  </si>
  <si>
    <t xml:space="preserve">I confirm that the involved Departments, by the respective Heads of departments, have accepted this PES-proposal to be submitted. See template-letter on ePhorte, 2017/804 or at "Innsida" </t>
  </si>
  <si>
    <t>Link to "Innsida"</t>
  </si>
  <si>
    <t>Hours</t>
  </si>
  <si>
    <t>Weeks</t>
  </si>
  <si>
    <t>Months</t>
  </si>
  <si>
    <r>
      <t xml:space="preserve">       Application for project development support (PES) for EU Horizon2020-proposals at NTNU     </t>
    </r>
    <r>
      <rPr>
        <b/>
        <sz val="14"/>
        <color theme="4"/>
        <rFont val="Arial"/>
        <family val="2"/>
      </rPr>
      <t>u</t>
    </r>
    <r>
      <rPr>
        <b/>
        <sz val="12"/>
        <color rgb="FF0070C0"/>
        <rFont val="Arial"/>
        <family val="2"/>
      </rPr>
      <t>pdated:2017-12-11</t>
    </r>
  </si>
  <si>
    <r>
      <t xml:space="preserve">PES-proposals should be submitted </t>
    </r>
    <r>
      <rPr>
        <b/>
        <i/>
        <sz val="10"/>
        <color indexed="17"/>
        <rFont val="Arial"/>
        <family val="2"/>
      </rPr>
      <t>before</t>
    </r>
    <r>
      <rPr>
        <b/>
        <sz val="10"/>
        <color indexed="17"/>
        <rFont val="Arial"/>
        <family val="2"/>
      </rPr>
      <t xml:space="preserve"> expenses occur, via ePhorte Nr.: 2017/4478 as a N-note, to Øyvin Sæther (ØS) </t>
    </r>
  </si>
  <si>
    <t>(For proposals to Horizon2020, incl. ERA-NET COFUND, JTI-JU, Eurostars-2, New COST actions, .... Contact EU-adviser if you are in doubt!)</t>
  </si>
  <si>
    <t>Is NCP in the Research Council informed?</t>
  </si>
  <si>
    <t>Name:</t>
  </si>
  <si>
    <t>Yes/No:</t>
  </si>
  <si>
    <r>
      <t xml:space="preserve">This form is for EU–proposals with deadline in 2018, and should be marked "PES-2018".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</si>
</sst>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9"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sz val="14"/>
      <color theme="4"/>
      <name val="Arial"/>
      <family val="2"/>
    </font>
    <font>
      <sz val="10"/>
      <color rgb="FFFF0000"/>
      <name val="Arial"/>
      <family val="2"/>
    </font>
    <font>
      <b/>
      <sz val="12"/>
      <name val="Arial"/>
      <family val="2"/>
    </font>
    <font>
      <b/>
      <i/>
      <sz val="10"/>
      <color rgb="FFFF0000"/>
      <name val="Arial"/>
      <family val="2"/>
    </font>
    <font>
      <b/>
      <sz val="12"/>
      <color rgb="FFFF0000"/>
      <name val="Arial"/>
      <family val="2"/>
    </font>
    <font>
      <b/>
      <u/>
      <sz val="10"/>
      <color theme="1"/>
      <name val="Arial"/>
      <family val="2"/>
    </font>
    <font>
      <i/>
      <u/>
      <sz val="10"/>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rgb="FFCCFFCC"/>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2" fillId="0" borderId="0" xfId="0" applyFont="1"/>
    <xf numFmtId="165" fontId="22" fillId="0" borderId="0" xfId="0" applyNumberFormat="1" applyFont="1"/>
    <xf numFmtId="0" fontId="2" fillId="0" borderId="3" xfId="0" applyFont="1" applyBorder="1"/>
    <xf numFmtId="0" fontId="0" fillId="0" borderId="3" xfId="0" applyBorder="1"/>
    <xf numFmtId="0" fontId="37" fillId="0" borderId="0" xfId="0" applyFont="1" applyAlignment="1">
      <alignment horizontal="right"/>
    </xf>
    <xf numFmtId="0" fontId="23" fillId="0" borderId="0" xfId="0" applyFont="1"/>
    <xf numFmtId="0" fontId="0" fillId="5" borderId="0" xfId="0" applyFill="1"/>
    <xf numFmtId="0" fontId="27" fillId="0" borderId="0" xfId="0" applyFont="1" applyAlignment="1">
      <alignment horizontal="left"/>
    </xf>
    <xf numFmtId="0" fontId="28" fillId="0" borderId="0" xfId="0" applyFont="1" applyAlignment="1">
      <alignment horizontal="left"/>
    </xf>
    <xf numFmtId="0" fontId="0" fillId="0" borderId="0" xfId="0" applyBorder="1"/>
    <xf numFmtId="0" fontId="20" fillId="5" borderId="0" xfId="0" applyFont="1" applyFill="1" applyBorder="1" applyAlignment="1">
      <alignment vertical="top" wrapText="1"/>
    </xf>
    <xf numFmtId="0" fontId="2" fillId="2" borderId="2" xfId="0" applyFont="1" applyFill="1" applyBorder="1"/>
    <xf numFmtId="0" fontId="30" fillId="0" borderId="3" xfId="1" applyFont="1" applyBorder="1" applyAlignment="1" applyProtection="1"/>
    <xf numFmtId="0" fontId="26" fillId="3" borderId="0" xfId="1" applyFont="1" applyFill="1" applyBorder="1" applyAlignment="1" applyProtection="1"/>
    <xf numFmtId="0" fontId="23"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6" fillId="0" borderId="0" xfId="0" applyFont="1"/>
    <xf numFmtId="0" fontId="37" fillId="0" borderId="0" xfId="0" applyFont="1"/>
    <xf numFmtId="0" fontId="0" fillId="0" borderId="29" xfId="0" applyBorder="1"/>
    <xf numFmtId="0" fontId="0" fillId="0" borderId="6" xfId="0" applyBorder="1"/>
    <xf numFmtId="0" fontId="0" fillId="0" borderId="30" xfId="0" applyBorder="1"/>
    <xf numFmtId="0" fontId="0" fillId="7" borderId="31" xfId="0" applyFill="1" applyBorder="1"/>
    <xf numFmtId="0" fontId="7" fillId="0" borderId="0" xfId="0" applyFont="1"/>
    <xf numFmtId="0" fontId="0" fillId="7" borderId="33" xfId="0" applyFill="1" applyBorder="1"/>
    <xf numFmtId="0" fontId="37"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32"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32" xfId="0" applyFont="1" applyFill="1" applyBorder="1" applyAlignment="1"/>
    <xf numFmtId="0" fontId="0" fillId="8" borderId="32" xfId="0" applyFill="1" applyBorder="1"/>
    <xf numFmtId="0" fontId="19" fillId="8" borderId="32"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1" fillId="2" borderId="0" xfId="0" applyNumberFormat="1" applyFont="1" applyFill="1" applyBorder="1" applyAlignment="1">
      <alignment horizontal="center"/>
    </xf>
    <xf numFmtId="165" fontId="35" fillId="0" borderId="5" xfId="2" applyNumberFormat="1" applyFont="1" applyFill="1" applyBorder="1" applyAlignment="1">
      <alignment vertical="top" wrapText="1"/>
    </xf>
    <xf numFmtId="9" fontId="0" fillId="9" borderId="0" xfId="3" applyFont="1" applyFill="1"/>
    <xf numFmtId="0" fontId="19" fillId="8" borderId="39" xfId="0" applyFont="1" applyFill="1" applyBorder="1" applyAlignment="1"/>
    <xf numFmtId="0" fontId="0" fillId="8" borderId="39" xfId="0" applyFill="1" applyBorder="1"/>
    <xf numFmtId="0" fontId="19" fillId="8" borderId="34" xfId="0" applyFont="1" applyFill="1" applyBorder="1" applyAlignment="1">
      <alignment horizontal="right"/>
    </xf>
    <xf numFmtId="0" fontId="19" fillId="8" borderId="40" xfId="0" applyFont="1" applyFill="1" applyBorder="1" applyAlignment="1"/>
    <xf numFmtId="0" fontId="0" fillId="0" borderId="35" xfId="0" applyBorder="1" applyAlignment="1">
      <alignment horizontal="right"/>
    </xf>
    <xf numFmtId="0" fontId="0" fillId="0" borderId="37" xfId="0" applyBorder="1" applyAlignment="1">
      <alignment horizontal="right"/>
    </xf>
    <xf numFmtId="0" fontId="20" fillId="5" borderId="41" xfId="0" applyFont="1" applyFill="1" applyBorder="1" applyAlignment="1">
      <alignment vertical="top" wrapText="1"/>
    </xf>
    <xf numFmtId="0" fontId="20" fillId="5" borderId="42" xfId="0" applyFont="1" applyFill="1" applyBorder="1" applyAlignment="1">
      <alignment vertical="top" wrapText="1"/>
    </xf>
    <xf numFmtId="0" fontId="0" fillId="0" borderId="35" xfId="0" applyBorder="1"/>
    <xf numFmtId="0" fontId="20" fillId="5" borderId="43" xfId="0" applyFont="1" applyFill="1" applyBorder="1" applyAlignment="1">
      <alignment vertical="top" wrapText="1"/>
    </xf>
    <xf numFmtId="0" fontId="20" fillId="5" borderId="44" xfId="0" applyFont="1" applyFill="1" applyBorder="1" applyAlignment="1">
      <alignment vertical="top" wrapText="1"/>
    </xf>
    <xf numFmtId="165" fontId="39"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1" fillId="8" borderId="5" xfId="0" applyFont="1" applyFill="1" applyBorder="1" applyAlignment="1">
      <alignment vertical="top" wrapText="1"/>
    </xf>
    <xf numFmtId="0" fontId="41" fillId="8" borderId="38" xfId="0" applyFont="1" applyFill="1" applyBorder="1" applyAlignment="1">
      <alignment vertical="top" wrapText="1"/>
    </xf>
    <xf numFmtId="0" fontId="41" fillId="8" borderId="2" xfId="0" applyFont="1" applyFill="1" applyBorder="1" applyAlignment="1"/>
    <xf numFmtId="165" fontId="38" fillId="8" borderId="2" xfId="2" applyNumberFormat="1" applyFont="1" applyFill="1" applyBorder="1" applyAlignment="1">
      <alignment vertical="top" wrapText="1"/>
    </xf>
    <xf numFmtId="0" fontId="34" fillId="0" borderId="0" xfId="0" applyFont="1"/>
    <xf numFmtId="0" fontId="2" fillId="0" borderId="0" xfId="0" applyFont="1" applyAlignment="1">
      <alignment horizontal="right"/>
    </xf>
    <xf numFmtId="0" fontId="1" fillId="0" borderId="0" xfId="0" applyFont="1" applyAlignment="1">
      <alignment horizontal="right"/>
    </xf>
    <xf numFmtId="0" fontId="2" fillId="0" borderId="1" xfId="0" applyFont="1" applyBorder="1" applyAlignment="1">
      <alignment horizontal="center"/>
    </xf>
    <xf numFmtId="0" fontId="44" fillId="0" borderId="3" xfId="0" applyFont="1" applyBorder="1"/>
    <xf numFmtId="0" fontId="1" fillId="0" borderId="0" xfId="0" applyFont="1" applyFill="1" applyBorder="1" applyAlignment="1">
      <alignment horizontal="right"/>
    </xf>
    <xf numFmtId="0" fontId="44" fillId="0" borderId="3" xfId="0" applyFont="1" applyBorder="1" applyAlignment="1">
      <alignment vertical="top"/>
    </xf>
    <xf numFmtId="0" fontId="47" fillId="0" borderId="0" xfId="0" applyFont="1"/>
    <xf numFmtId="0" fontId="27" fillId="0" borderId="0" xfId="0" applyFont="1" applyAlignment="1">
      <alignment vertical="top"/>
    </xf>
    <xf numFmtId="0" fontId="0" fillId="10" borderId="0" xfId="0" applyFill="1"/>
    <xf numFmtId="0" fontId="23" fillId="10" borderId="0" xfId="0" applyFont="1" applyFill="1"/>
    <xf numFmtId="0" fontId="1" fillId="10" borderId="0" xfId="0" applyFont="1" applyFill="1"/>
    <xf numFmtId="0" fontId="48" fillId="0" borderId="0" xfId="1" applyFont="1" applyBorder="1" applyAlignment="1" applyProtection="1">
      <alignment horizontal="center" wrapText="1"/>
    </xf>
    <xf numFmtId="0" fontId="0" fillId="7" borderId="23" xfId="0" applyFill="1" applyBorder="1"/>
    <xf numFmtId="0" fontId="0" fillId="7" borderId="45" xfId="0" applyFill="1" applyBorder="1"/>
    <xf numFmtId="0" fontId="0" fillId="7" borderId="1" xfId="0" applyFill="1" applyBorder="1"/>
    <xf numFmtId="0" fontId="0" fillId="7" borderId="2" xfId="0" applyFill="1" applyBorder="1"/>
    <xf numFmtId="0" fontId="7" fillId="0" borderId="0" xfId="0" applyFont="1" applyBorder="1" applyAlignment="1">
      <alignment horizontal="left"/>
    </xf>
    <xf numFmtId="0" fontId="10" fillId="2" borderId="25" xfId="1" applyFill="1" applyBorder="1" applyAlignment="1" applyProtection="1">
      <alignment horizontal="left" vertical="center" wrapText="1"/>
    </xf>
    <xf numFmtId="0" fontId="10" fillId="2" borderId="26" xfId="1" applyFill="1" applyBorder="1" applyAlignment="1" applyProtection="1">
      <alignment horizontal="left" vertical="center" wrapText="1"/>
    </xf>
    <xf numFmtId="0" fontId="10" fillId="2" borderId="27" xfId="1" applyFill="1" applyBorder="1" applyAlignment="1" applyProtection="1">
      <alignment horizontal="left" vertical="center" wrapText="1"/>
    </xf>
    <xf numFmtId="0" fontId="19" fillId="2" borderId="10" xfId="0" applyFont="1" applyFill="1" applyBorder="1" applyAlignment="1">
      <alignment horizontal="left"/>
    </xf>
    <xf numFmtId="0" fontId="19" fillId="2" borderId="11" xfId="0" applyFont="1" applyFill="1" applyBorder="1" applyAlignment="1">
      <alignment horizontal="left"/>
    </xf>
    <xf numFmtId="0" fontId="19" fillId="7" borderId="34" xfId="0" applyFont="1" applyFill="1" applyBorder="1" applyAlignment="1">
      <alignment horizontal="left"/>
    </xf>
    <xf numFmtId="0" fontId="19" fillId="7" borderId="35" xfId="0" applyFont="1" applyFill="1" applyBorder="1" applyAlignment="1">
      <alignment horizontal="left"/>
    </xf>
    <xf numFmtId="0" fontId="19" fillId="7" borderId="36" xfId="0" applyFont="1" applyFill="1" applyBorder="1" applyAlignment="1">
      <alignment horizontal="left"/>
    </xf>
    <xf numFmtId="0" fontId="19" fillId="7" borderId="37" xfId="0" applyFont="1" applyFill="1" applyBorder="1" applyAlignment="1">
      <alignment horizontal="left"/>
    </xf>
    <xf numFmtId="0" fontId="29" fillId="0" borderId="2" xfId="0" applyFont="1" applyBorder="1" applyAlignment="1"/>
    <xf numFmtId="0" fontId="2" fillId="0" borderId="2" xfId="0" applyFont="1" applyBorder="1" applyAlignment="1"/>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9" fillId="2" borderId="9" xfId="0" applyFont="1" applyFill="1" applyBorder="1" applyAlignment="1">
      <alignment horizontal="left"/>
    </xf>
    <xf numFmtId="0" fontId="19" fillId="2" borderId="0" xfId="0" applyFont="1" applyFill="1" applyBorder="1" applyAlignment="1">
      <alignment horizontal="left"/>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5" xfId="0" applyFont="1" applyFill="1" applyBorder="1" applyAlignment="1">
      <alignment vertical="top" wrapText="1"/>
    </xf>
    <xf numFmtId="0" fontId="20" fillId="2" borderId="0" xfId="0" applyFont="1" applyFill="1" applyAlignment="1">
      <alignment vertical="top" wrapText="1"/>
    </xf>
    <xf numFmtId="0" fontId="20" fillId="2" borderId="16" xfId="0" applyFont="1" applyFill="1" applyBorder="1" applyAlignment="1">
      <alignment vertical="top" wrapText="1"/>
    </xf>
    <xf numFmtId="0" fontId="20" fillId="2" borderId="17" xfId="0" applyFont="1" applyFill="1" applyBorder="1" applyAlignment="1">
      <alignment vertical="top" wrapText="1"/>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1" fillId="0" borderId="2" xfId="0" applyFont="1" applyBorder="1" applyAlignment="1"/>
    <xf numFmtId="0" fontId="0" fillId="0" borderId="2" xfId="0" applyBorder="1" applyAlignment="1"/>
    <xf numFmtId="0" fontId="1" fillId="0" borderId="2" xfId="0" applyFont="1" applyBorder="1" applyAlignment="1">
      <alignment vertical="top" wrapText="1"/>
    </xf>
    <xf numFmtId="0" fontId="0" fillId="0" borderId="2" xfId="0"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2" fillId="0" borderId="28" xfId="0" applyFont="1" applyBorder="1" applyAlignment="1"/>
    <xf numFmtId="0" fontId="0" fillId="0" borderId="24" xfId="0" applyBorder="1" applyAlignment="1"/>
    <xf numFmtId="0" fontId="0" fillId="7" borderId="34" xfId="0" applyFill="1" applyBorder="1" applyAlignment="1">
      <alignment horizontal="left" vertical="top"/>
    </xf>
    <xf numFmtId="0" fontId="0" fillId="7" borderId="35" xfId="0" applyFill="1" applyBorder="1" applyAlignment="1">
      <alignment horizontal="left" vertical="top"/>
    </xf>
    <xf numFmtId="0" fontId="0" fillId="7" borderId="31" xfId="0" applyFill="1" applyBorder="1" applyAlignment="1">
      <alignment horizontal="left" vertical="top"/>
    </xf>
    <xf numFmtId="0" fontId="21" fillId="0" borderId="0" xfId="0" applyFont="1" applyBorder="1" applyAlignment="1">
      <alignment horizontal="left" vertical="top" wrapText="1"/>
    </xf>
    <xf numFmtId="0" fontId="2" fillId="0" borderId="23" xfId="0" applyFont="1" applyBorder="1" applyAlignment="1">
      <alignment horizontal="center"/>
    </xf>
    <xf numFmtId="0" fontId="2" fillId="0" borderId="1" xfId="0" applyFont="1" applyBorder="1" applyAlignment="1">
      <alignment horizontal="center"/>
    </xf>
    <xf numFmtId="0" fontId="32" fillId="3" borderId="0" xfId="0" applyFont="1" applyFill="1" applyAlignment="1">
      <alignment horizontal="left"/>
    </xf>
    <xf numFmtId="0" fontId="17" fillId="3"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2" fillId="0" borderId="18" xfId="0" applyFont="1" applyBorder="1" applyAlignment="1">
      <alignment horizontal="left"/>
    </xf>
  </cellXfs>
  <cellStyles count="4">
    <cellStyle name="Hyperkobling" xfId="1" builtinId="8"/>
    <cellStyle name="Komma" xfId="2" builtinId="3"/>
    <cellStyle name="Normal" xfId="0" builtinId="0"/>
    <cellStyle name="Pros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nsida.ntnu.no/wiki/-/wiki/English/Apply+for+project+establishment+grants" TargetMode="External"/><Relationship Id="rId7" Type="http://schemas.openxmlformats.org/officeDocument/2006/relationships/comments" Target="../comments1.xml"/><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nnsida.ntnu.no/wiki/-/wiki/English/Horizon+2020+-+process+an+procedure+descriptions+for+particip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1"/>
  <sheetViews>
    <sheetView tabSelected="1" topLeftCell="A46" zoomScaleNormal="100" workbookViewId="0">
      <selection activeCell="B63" sqref="B63"/>
    </sheetView>
  </sheetViews>
  <sheetFormatPr baseColWidth="10" defaultColWidth="8.81640625" defaultRowHeight="12.5" x14ac:dyDescent="0.25"/>
  <cols>
    <col min="1" max="1" width="5" customWidth="1"/>
    <col min="2" max="2" width="36.54296875" customWidth="1"/>
    <col min="3" max="3" width="11" customWidth="1"/>
    <col min="4" max="4" width="8.453125" customWidth="1"/>
    <col min="5" max="5" width="7.453125" customWidth="1"/>
    <col min="6" max="6" width="8.453125" customWidth="1"/>
    <col min="7" max="10" width="11.453125" customWidth="1"/>
    <col min="11" max="11" width="14.54296875" customWidth="1"/>
    <col min="12" max="256" width="11.453125" customWidth="1"/>
  </cols>
  <sheetData>
    <row r="1" spans="1:14" ht="18" x14ac:dyDescent="0.4">
      <c r="A1" s="23" t="s">
        <v>67</v>
      </c>
      <c r="B1" s="101"/>
      <c r="C1" s="23"/>
      <c r="D1" s="23"/>
      <c r="E1" s="23"/>
      <c r="F1" s="23"/>
      <c r="G1" s="23"/>
      <c r="H1" s="23"/>
      <c r="I1" s="23"/>
      <c r="J1" s="23"/>
      <c r="K1" s="23"/>
      <c r="L1" s="23"/>
      <c r="M1" s="24"/>
    </row>
    <row r="2" spans="1:14" ht="14.15" customHeight="1" x14ac:dyDescent="0.3">
      <c r="B2" s="110" t="s">
        <v>69</v>
      </c>
      <c r="C2" s="110"/>
      <c r="D2" s="110"/>
      <c r="E2" s="110"/>
      <c r="F2" s="110"/>
      <c r="G2" s="110"/>
      <c r="H2" s="110"/>
      <c r="I2" s="110"/>
      <c r="J2" s="110"/>
      <c r="K2" s="110"/>
      <c r="L2" s="110"/>
    </row>
    <row r="3" spans="1:14" ht="33" customHeight="1" thickBot="1" x14ac:dyDescent="0.3">
      <c r="B3" s="122" t="s">
        <v>58</v>
      </c>
      <c r="C3" s="123"/>
      <c r="D3" s="123"/>
      <c r="E3" s="123"/>
      <c r="F3" s="123"/>
      <c r="G3" s="123"/>
      <c r="H3" s="123"/>
      <c r="I3" s="123"/>
      <c r="J3" s="123"/>
      <c r="K3" s="123"/>
      <c r="L3" s="124"/>
    </row>
    <row r="4" spans="1:14" ht="18.75" customHeight="1" x14ac:dyDescent="0.25">
      <c r="B4" s="111" t="s">
        <v>31</v>
      </c>
      <c r="C4" s="112"/>
      <c r="D4" s="112"/>
      <c r="E4" s="112"/>
      <c r="F4" s="112"/>
      <c r="G4" s="112"/>
      <c r="H4" s="112"/>
      <c r="I4" s="112"/>
      <c r="J4" s="112"/>
      <c r="K4" s="112"/>
      <c r="L4" s="113"/>
    </row>
    <row r="5" spans="1:14" ht="19.5" customHeight="1" x14ac:dyDescent="0.25"/>
    <row r="6" spans="1:14" ht="18" customHeight="1" x14ac:dyDescent="0.3">
      <c r="B6" s="94" t="s">
        <v>16</v>
      </c>
      <c r="C6" s="114"/>
      <c r="D6" s="115"/>
      <c r="E6" s="115"/>
      <c r="F6" s="115"/>
      <c r="G6" s="115"/>
      <c r="H6" s="115"/>
      <c r="I6" s="115"/>
      <c r="J6" s="115"/>
      <c r="K6" s="14"/>
      <c r="L6" s="14"/>
      <c r="M6" s="2"/>
      <c r="N6" s="2"/>
    </row>
    <row r="7" spans="1:14" ht="18" customHeight="1" x14ac:dyDescent="0.3">
      <c r="B7" s="94" t="s">
        <v>17</v>
      </c>
      <c r="C7" s="114"/>
      <c r="D7" s="115"/>
      <c r="E7" s="115"/>
      <c r="F7" s="115"/>
      <c r="G7" s="115"/>
      <c r="H7" s="115"/>
      <c r="I7" s="115"/>
      <c r="J7" s="115"/>
      <c r="K7" s="14"/>
      <c r="L7" s="20"/>
      <c r="M7" s="2"/>
      <c r="N7" s="2"/>
    </row>
    <row r="8" spans="1:14" ht="18" customHeight="1" x14ac:dyDescent="0.3">
      <c r="B8" s="94" t="s">
        <v>14</v>
      </c>
      <c r="C8" s="114"/>
      <c r="D8" s="115"/>
      <c r="E8" s="115"/>
      <c r="F8" s="115"/>
      <c r="G8" s="115"/>
      <c r="H8" s="115"/>
      <c r="I8" s="115"/>
      <c r="J8" s="115"/>
      <c r="K8" s="38"/>
      <c r="L8" s="15"/>
      <c r="M8" s="2"/>
      <c r="N8" s="2"/>
    </row>
    <row r="9" spans="1:14" ht="18" customHeight="1" x14ac:dyDescent="0.3">
      <c r="B9" s="94" t="s">
        <v>18</v>
      </c>
      <c r="C9" s="114"/>
      <c r="D9" s="115"/>
      <c r="E9" s="115"/>
      <c r="F9" s="115"/>
      <c r="G9" s="115"/>
      <c r="H9" s="115"/>
      <c r="I9" s="115"/>
      <c r="J9" s="115"/>
      <c r="K9" s="14"/>
      <c r="M9" s="2"/>
      <c r="N9" s="2"/>
    </row>
    <row r="10" spans="1:14" ht="18" customHeight="1" x14ac:dyDescent="0.3">
      <c r="B10" s="94" t="s">
        <v>19</v>
      </c>
      <c r="C10" s="114"/>
      <c r="D10" s="115"/>
      <c r="E10" s="115"/>
      <c r="F10" s="115"/>
      <c r="G10" s="115"/>
      <c r="H10" s="115"/>
      <c r="I10" s="115"/>
      <c r="J10" s="115"/>
      <c r="K10" s="14"/>
      <c r="L10" s="14"/>
      <c r="M10" s="2"/>
      <c r="N10" s="2"/>
    </row>
    <row r="11" spans="1:14" ht="18" customHeight="1" x14ac:dyDescent="0.3">
      <c r="B11" s="94" t="s">
        <v>15</v>
      </c>
      <c r="C11" s="125"/>
      <c r="D11" s="126"/>
      <c r="E11" s="126"/>
      <c r="F11" s="126"/>
      <c r="G11" s="126"/>
      <c r="H11" s="126"/>
      <c r="I11" s="126"/>
      <c r="J11" s="126"/>
      <c r="K11" s="38"/>
      <c r="L11" s="15"/>
      <c r="M11" s="2"/>
      <c r="N11" s="2"/>
    </row>
    <row r="12" spans="1:14" ht="18" customHeight="1" x14ac:dyDescent="0.3">
      <c r="B12" s="94" t="s">
        <v>20</v>
      </c>
      <c r="C12" s="66"/>
      <c r="D12" s="66"/>
      <c r="E12" s="66"/>
      <c r="F12" s="67"/>
      <c r="G12" s="68" t="s">
        <v>21</v>
      </c>
      <c r="H12" s="59"/>
      <c r="I12" s="68" t="s">
        <v>22</v>
      </c>
      <c r="J12" s="59"/>
      <c r="K12" s="14"/>
      <c r="L12" s="14"/>
      <c r="M12" s="2"/>
      <c r="N12" s="2"/>
    </row>
    <row r="13" spans="1:14" ht="18" customHeight="1" x14ac:dyDescent="0.3">
      <c r="B13" s="94" t="s">
        <v>59</v>
      </c>
      <c r="C13" s="77"/>
      <c r="D13" s="74"/>
      <c r="E13" s="74"/>
      <c r="F13" s="75"/>
      <c r="G13" s="76" t="s">
        <v>21</v>
      </c>
      <c r="H13" s="71"/>
      <c r="I13" s="70" t="s">
        <v>22</v>
      </c>
      <c r="J13" s="71"/>
      <c r="K13" s="14"/>
      <c r="L13" s="14"/>
      <c r="M13" s="2"/>
      <c r="N13" s="2"/>
    </row>
    <row r="14" spans="1:14" ht="26.25" customHeight="1" x14ac:dyDescent="0.35">
      <c r="B14" s="97" t="s">
        <v>60</v>
      </c>
      <c r="C14" s="78"/>
      <c r="D14" s="78"/>
      <c r="E14" s="78"/>
      <c r="F14" s="78"/>
      <c r="G14" s="78"/>
      <c r="H14" s="78"/>
      <c r="I14" s="79"/>
      <c r="J14" s="78"/>
      <c r="K14" s="38"/>
      <c r="M14" s="2"/>
      <c r="N14" s="2"/>
    </row>
    <row r="15" spans="1:14" ht="13" x14ac:dyDescent="0.3">
      <c r="B15" s="95" t="s">
        <v>24</v>
      </c>
      <c r="C15" s="114"/>
      <c r="D15" s="115"/>
      <c r="E15" s="115"/>
      <c r="F15" s="115"/>
      <c r="G15" s="115"/>
      <c r="H15" s="115"/>
      <c r="I15" s="115"/>
      <c r="J15" s="115"/>
      <c r="K15" s="38"/>
      <c r="L15" s="14"/>
    </row>
    <row r="16" spans="1:14" x14ac:dyDescent="0.25">
      <c r="B16" s="95" t="s">
        <v>25</v>
      </c>
      <c r="C16" s="114"/>
      <c r="D16" s="115"/>
      <c r="E16" s="115"/>
      <c r="F16" s="115"/>
      <c r="G16" s="115"/>
      <c r="H16" s="115"/>
      <c r="I16" s="115"/>
      <c r="J16" s="115"/>
      <c r="K16" s="38"/>
      <c r="L16" s="15"/>
    </row>
    <row r="17" spans="1:14" x14ac:dyDescent="0.25">
      <c r="B17" s="95" t="s">
        <v>26</v>
      </c>
      <c r="C17" s="114"/>
      <c r="D17" s="115"/>
      <c r="E17" s="115"/>
      <c r="F17" s="115"/>
      <c r="G17" s="115"/>
      <c r="H17" s="115"/>
      <c r="I17" s="115"/>
      <c r="J17" s="115"/>
      <c r="K17" s="38"/>
      <c r="L17" s="15"/>
    </row>
    <row r="18" spans="1:14" x14ac:dyDescent="0.25">
      <c r="B18" s="95" t="s">
        <v>27</v>
      </c>
      <c r="C18" s="114"/>
      <c r="D18" s="115"/>
      <c r="E18" s="115"/>
      <c r="F18" s="115"/>
      <c r="G18" s="115"/>
      <c r="H18" s="115"/>
      <c r="I18" s="115"/>
      <c r="J18" s="115"/>
      <c r="K18" s="38"/>
      <c r="L18" s="15"/>
    </row>
    <row r="19" spans="1:14" ht="21.75" customHeight="1" x14ac:dyDescent="0.25">
      <c r="B19" s="99" t="s">
        <v>23</v>
      </c>
      <c r="M19" s="2"/>
      <c r="N19" s="2"/>
    </row>
    <row r="20" spans="1:14" ht="13" x14ac:dyDescent="0.3">
      <c r="B20" s="95" t="s">
        <v>24</v>
      </c>
      <c r="C20" s="114"/>
      <c r="D20" s="115"/>
      <c r="E20" s="115"/>
      <c r="F20" s="115"/>
      <c r="G20" s="115"/>
      <c r="H20" s="115"/>
      <c r="I20" s="115"/>
      <c r="J20" s="115"/>
      <c r="K20" s="38"/>
      <c r="L20" s="14"/>
    </row>
    <row r="21" spans="1:14" ht="13" x14ac:dyDescent="0.3">
      <c r="B21" s="95" t="s">
        <v>27</v>
      </c>
      <c r="C21" s="114"/>
      <c r="D21" s="115"/>
      <c r="E21" s="115"/>
      <c r="F21" s="115"/>
      <c r="G21" s="115"/>
      <c r="H21" s="115"/>
      <c r="I21" s="115"/>
      <c r="J21" s="115"/>
      <c r="K21" s="38"/>
      <c r="L21" s="14"/>
    </row>
    <row r="22" spans="1:14" ht="18" customHeight="1" x14ac:dyDescent="0.3">
      <c r="B22" s="18" t="s">
        <v>30</v>
      </c>
      <c r="C22" s="19"/>
      <c r="D22" s="19"/>
      <c r="E22" s="19"/>
      <c r="F22" s="19"/>
      <c r="G22" s="36"/>
      <c r="H22" s="36"/>
      <c r="I22" s="36"/>
      <c r="J22" s="36"/>
      <c r="M22" s="2"/>
      <c r="N22" s="2"/>
    </row>
    <row r="23" spans="1:14" ht="13" x14ac:dyDescent="0.3">
      <c r="B23" s="95" t="s">
        <v>33</v>
      </c>
      <c r="C23" s="114"/>
      <c r="D23" s="115"/>
      <c r="E23" s="115"/>
      <c r="F23" s="115"/>
      <c r="G23" s="115"/>
      <c r="H23" s="115"/>
      <c r="I23" s="115"/>
      <c r="J23" s="115"/>
      <c r="K23" s="38"/>
      <c r="L23" s="14"/>
    </row>
    <row r="24" spans="1:14" ht="21" customHeight="1" x14ac:dyDescent="0.3">
      <c r="A24" s="35"/>
      <c r="B24" s="100" t="s">
        <v>61</v>
      </c>
      <c r="C24" s="34"/>
      <c r="D24" s="34"/>
      <c r="E24" s="34"/>
      <c r="F24" s="37"/>
      <c r="G24" s="37"/>
    </row>
    <row r="25" spans="1:14" ht="13" x14ac:dyDescent="0.3">
      <c r="B25" s="95" t="s">
        <v>24</v>
      </c>
      <c r="C25" s="144"/>
      <c r="D25" s="145"/>
      <c r="E25" s="145"/>
      <c r="F25" s="145"/>
      <c r="G25" s="145"/>
      <c r="H25" s="145"/>
      <c r="I25" s="145"/>
      <c r="J25" s="146"/>
      <c r="K25" s="25"/>
      <c r="L25" s="42"/>
    </row>
    <row r="26" spans="1:14" x14ac:dyDescent="0.25">
      <c r="B26" s="98" t="s">
        <v>32</v>
      </c>
      <c r="C26" s="144"/>
      <c r="D26" s="145"/>
      <c r="E26" s="145"/>
      <c r="F26" s="145"/>
      <c r="G26" s="145"/>
      <c r="H26" s="145"/>
      <c r="I26" s="145"/>
      <c r="J26" s="146"/>
      <c r="K26" s="25"/>
      <c r="L26" s="25"/>
    </row>
    <row r="28" spans="1:14" x14ac:dyDescent="0.25">
      <c r="B28" s="98" t="s">
        <v>70</v>
      </c>
      <c r="C28" s="106" t="s">
        <v>72</v>
      </c>
      <c r="D28" s="109"/>
      <c r="E28" s="109" t="s">
        <v>71</v>
      </c>
      <c r="F28" s="107"/>
      <c r="G28" s="107"/>
      <c r="H28" s="107"/>
      <c r="I28" s="107"/>
      <c r="J28" s="108"/>
    </row>
    <row r="29" spans="1:14" ht="18" customHeight="1" thickBot="1" x14ac:dyDescent="0.35">
      <c r="A29" s="32"/>
      <c r="B29" s="93" t="s">
        <v>34</v>
      </c>
      <c r="E29" t="s">
        <v>28</v>
      </c>
      <c r="J29" s="2"/>
      <c r="M29" s="2"/>
      <c r="N29" s="2"/>
    </row>
    <row r="30" spans="1:14" x14ac:dyDescent="0.25">
      <c r="B30" s="127"/>
      <c r="C30" s="128"/>
      <c r="D30" s="128"/>
      <c r="E30" s="128"/>
      <c r="F30" s="128"/>
      <c r="G30" s="128"/>
      <c r="H30" s="128"/>
      <c r="I30" s="128"/>
      <c r="J30" s="128"/>
      <c r="K30" s="128"/>
      <c r="L30" s="129"/>
    </row>
    <row r="31" spans="1:14" x14ac:dyDescent="0.25">
      <c r="B31" s="130"/>
      <c r="C31" s="131"/>
      <c r="D31" s="131"/>
      <c r="E31" s="131"/>
      <c r="F31" s="131"/>
      <c r="G31" s="131"/>
      <c r="H31" s="131"/>
      <c r="I31" s="131"/>
      <c r="J31" s="131"/>
      <c r="K31" s="131"/>
      <c r="L31" s="132"/>
    </row>
    <row r="32" spans="1:14" x14ac:dyDescent="0.25">
      <c r="B32" s="130"/>
      <c r="C32" s="131"/>
      <c r="D32" s="131"/>
      <c r="E32" s="131"/>
      <c r="F32" s="131"/>
      <c r="G32" s="131"/>
      <c r="H32" s="131"/>
      <c r="I32" s="131"/>
      <c r="J32" s="131"/>
      <c r="K32" s="131"/>
      <c r="L32" s="132"/>
    </row>
    <row r="33" spans="2:14" x14ac:dyDescent="0.25">
      <c r="B33" s="130"/>
      <c r="C33" s="131"/>
      <c r="D33" s="131"/>
      <c r="E33" s="131"/>
      <c r="F33" s="131"/>
      <c r="G33" s="131"/>
      <c r="H33" s="131"/>
      <c r="I33" s="131"/>
      <c r="J33" s="131"/>
      <c r="K33" s="131"/>
      <c r="L33" s="132"/>
    </row>
    <row r="34" spans="2:14" x14ac:dyDescent="0.25">
      <c r="B34" s="130"/>
      <c r="C34" s="131"/>
      <c r="D34" s="131"/>
      <c r="E34" s="131"/>
      <c r="F34" s="131"/>
      <c r="G34" s="131"/>
      <c r="H34" s="131"/>
      <c r="I34" s="131"/>
      <c r="J34" s="131"/>
      <c r="K34" s="131"/>
      <c r="L34" s="132"/>
    </row>
    <row r="35" spans="2:14" x14ac:dyDescent="0.25">
      <c r="B35" s="130"/>
      <c r="C35" s="131"/>
      <c r="D35" s="131"/>
      <c r="E35" s="131"/>
      <c r="F35" s="131"/>
      <c r="G35" s="131"/>
      <c r="H35" s="131"/>
      <c r="I35" s="131"/>
      <c r="J35" s="131"/>
      <c r="K35" s="131"/>
      <c r="L35" s="132"/>
    </row>
    <row r="36" spans="2:14" x14ac:dyDescent="0.25">
      <c r="B36" s="130"/>
      <c r="C36" s="131"/>
      <c r="D36" s="131"/>
      <c r="E36" s="131"/>
      <c r="F36" s="131"/>
      <c r="G36" s="131"/>
      <c r="H36" s="131"/>
      <c r="I36" s="131"/>
      <c r="J36" s="131"/>
      <c r="K36" s="131"/>
      <c r="L36" s="132"/>
    </row>
    <row r="37" spans="2:14" ht="13" thickBot="1" x14ac:dyDescent="0.3">
      <c r="B37" s="133"/>
      <c r="C37" s="134"/>
      <c r="D37" s="134"/>
      <c r="E37" s="134"/>
      <c r="F37" s="134"/>
      <c r="G37" s="134"/>
      <c r="H37" s="134"/>
      <c r="I37" s="134"/>
      <c r="J37" s="134"/>
      <c r="K37" s="134"/>
      <c r="L37" s="135"/>
    </row>
    <row r="38" spans="2:14" x14ac:dyDescent="0.25">
      <c r="B38" s="80"/>
      <c r="C38" s="81"/>
      <c r="D38" s="81"/>
      <c r="E38" s="81"/>
      <c r="F38" s="81"/>
      <c r="G38" s="26"/>
      <c r="H38" s="26"/>
      <c r="I38" s="26"/>
      <c r="J38" s="26"/>
      <c r="K38" s="83"/>
      <c r="L38" s="84"/>
      <c r="M38" s="38"/>
    </row>
    <row r="39" spans="2:14" ht="18" customHeight="1" x14ac:dyDescent="0.3">
      <c r="B39" s="1" t="s">
        <v>35</v>
      </c>
      <c r="G39" s="82"/>
      <c r="H39" s="82"/>
      <c r="I39" s="82"/>
      <c r="J39" s="82"/>
      <c r="K39" s="82"/>
      <c r="L39" s="14"/>
      <c r="M39" s="2"/>
      <c r="N39" s="2"/>
    </row>
    <row r="40" spans="2:14" x14ac:dyDescent="0.25">
      <c r="B40" s="65" t="s">
        <v>29</v>
      </c>
      <c r="C40" s="116"/>
      <c r="D40" s="117"/>
      <c r="E40" s="117"/>
      <c r="F40" s="117"/>
      <c r="G40" s="117"/>
      <c r="H40" s="117"/>
      <c r="I40" s="117"/>
      <c r="J40" s="117"/>
      <c r="K40" s="39"/>
    </row>
    <row r="41" spans="2:14" ht="13" x14ac:dyDescent="0.3">
      <c r="B41" s="65" t="s">
        <v>36</v>
      </c>
      <c r="C41" s="116"/>
      <c r="D41" s="117"/>
      <c r="E41" s="117"/>
      <c r="F41" s="117"/>
      <c r="G41" s="117"/>
      <c r="H41" s="117"/>
      <c r="I41" s="117"/>
      <c r="J41" s="117"/>
      <c r="K41" s="39"/>
    </row>
    <row r="42" spans="2:14" ht="13" x14ac:dyDescent="0.3">
      <c r="B42" s="65" t="s">
        <v>38</v>
      </c>
      <c r="C42" s="116"/>
      <c r="D42" s="117"/>
      <c r="E42" s="117"/>
      <c r="F42" s="117"/>
      <c r="G42" s="117"/>
      <c r="H42" s="117"/>
      <c r="I42" s="117"/>
      <c r="J42" s="117"/>
      <c r="K42" s="39"/>
    </row>
    <row r="43" spans="2:14" ht="15.65" customHeight="1" x14ac:dyDescent="0.25">
      <c r="B43" s="65" t="s">
        <v>37</v>
      </c>
      <c r="C43" s="118"/>
      <c r="D43" s="119"/>
      <c r="E43" s="119"/>
      <c r="F43" s="119"/>
      <c r="G43" s="119"/>
      <c r="H43" s="119"/>
      <c r="I43" s="119"/>
      <c r="J43" s="119"/>
      <c r="K43" s="41"/>
      <c r="M43" s="2"/>
      <c r="N43" s="2"/>
    </row>
    <row r="44" spans="2:14" ht="12.75" customHeight="1" x14ac:dyDescent="0.25"/>
    <row r="45" spans="2:14" ht="17.5" customHeight="1" x14ac:dyDescent="0.4">
      <c r="B45" s="4" t="s">
        <v>39</v>
      </c>
      <c r="C45" s="46"/>
      <c r="D45" s="40"/>
      <c r="E45" s="46"/>
      <c r="F45" s="43"/>
      <c r="G45" s="43"/>
      <c r="H45" s="43"/>
      <c r="I45" s="43"/>
      <c r="J45" s="43"/>
      <c r="K45" s="43"/>
      <c r="L45" s="43"/>
      <c r="M45" s="2"/>
      <c r="N45" s="2"/>
    </row>
    <row r="46" spans="2:14" ht="11.15" customHeight="1" x14ac:dyDescent="0.3">
      <c r="G46" s="40"/>
      <c r="H46" s="40"/>
      <c r="I46" s="40"/>
      <c r="J46" s="40"/>
      <c r="K46" s="40"/>
      <c r="L46" s="40"/>
    </row>
    <row r="47" spans="2:14" ht="13.5" thickBot="1" x14ac:dyDescent="0.35">
      <c r="B47" s="155" t="s">
        <v>40</v>
      </c>
      <c r="C47" s="155"/>
      <c r="D47" s="6"/>
      <c r="E47" s="148" t="s">
        <v>44</v>
      </c>
      <c r="F47" s="149"/>
      <c r="G47" s="60" t="str">
        <f>E48</f>
        <v>Stage 1</v>
      </c>
      <c r="H47" s="60" t="str">
        <f>F48</f>
        <v/>
      </c>
      <c r="I47" s="45"/>
      <c r="J47" s="45"/>
    </row>
    <row r="48" spans="2:14" ht="20.149999999999999" customHeight="1" thickBot="1" x14ac:dyDescent="0.35">
      <c r="B48" s="142" t="s">
        <v>41</v>
      </c>
      <c r="C48" s="143"/>
      <c r="D48" s="44" t="s">
        <v>42</v>
      </c>
      <c r="E48" s="96" t="s">
        <v>43</v>
      </c>
      <c r="F48" s="9" t="str">
        <f>IF(J12="","","Trinn 2")</f>
        <v/>
      </c>
      <c r="G48" s="9" t="str">
        <f>IF(H12="","",YEAR(H12))</f>
        <v/>
      </c>
      <c r="H48" s="9" t="str">
        <f>IF(J12="","",YEAR(J12))</f>
        <v/>
      </c>
      <c r="I48" s="44" t="str">
        <f>IF(H12="","","Sum " &amp; YEAR(H12))</f>
        <v/>
      </c>
      <c r="J48" s="44" t="str">
        <f>IF(I48="","","Sum " &amp; YEAR(H12)+1)</f>
        <v/>
      </c>
    </row>
    <row r="49" spans="1:16" x14ac:dyDescent="0.25">
      <c r="B49" s="140" t="s">
        <v>56</v>
      </c>
      <c r="C49" s="141"/>
      <c r="D49" s="33"/>
      <c r="E49" s="33"/>
      <c r="F49" s="33"/>
      <c r="G49" s="92">
        <f>IF(H13="X",Oppslag!E3,0)</f>
        <v>0</v>
      </c>
      <c r="H49" s="92" t="e">
        <f>Oppslag!E9</f>
        <v>#N/A</v>
      </c>
      <c r="I49" s="69">
        <f>SUMIF($G$48:$H$48,YEAR(H12),G49:H49)</f>
        <v>0</v>
      </c>
      <c r="J49" s="57">
        <f>SUMIF($G$48:$H$48,YEAR(J12),G49:H49)</f>
        <v>0</v>
      </c>
    </row>
    <row r="50" spans="1:16" ht="12.75" customHeight="1" x14ac:dyDescent="0.3">
      <c r="A50" s="35"/>
      <c r="B50" s="140" t="s">
        <v>57</v>
      </c>
      <c r="C50" s="141"/>
      <c r="D50" s="33"/>
      <c r="E50" s="33"/>
      <c r="F50" s="33"/>
      <c r="G50" s="92">
        <f>IF(H13="X",Oppslag!E4,0)</f>
        <v>0</v>
      </c>
      <c r="H50" s="92" t="e">
        <f>Oppslag!E10</f>
        <v>#N/A</v>
      </c>
      <c r="I50" s="57">
        <f>SUMIF($G$48:$H$48,YEAR(H12),G50:H50)</f>
        <v>0</v>
      </c>
      <c r="J50" s="57">
        <f>SUMIF($G$48:$H$48,YEAR(J12),G50:H50)</f>
        <v>0</v>
      </c>
    </row>
    <row r="51" spans="1:16" ht="13.4" customHeight="1" x14ac:dyDescent="0.25">
      <c r="B51" s="138" t="s">
        <v>45</v>
      </c>
      <c r="C51" s="139"/>
      <c r="D51" s="86"/>
      <c r="E51" s="86"/>
      <c r="F51" s="86"/>
      <c r="G51" s="63"/>
      <c r="H51" s="54"/>
      <c r="I51" s="57">
        <f>SUMIF($G$48:$H$48,YEAR(H12),G51:H51)</f>
        <v>0</v>
      </c>
      <c r="J51" s="57">
        <f>SUMIF($G$48:$H$48,YEAR(J12),G51:H51)</f>
        <v>0</v>
      </c>
    </row>
    <row r="52" spans="1:16" x14ac:dyDescent="0.25">
      <c r="B52" s="136" t="s">
        <v>46</v>
      </c>
      <c r="C52" s="137"/>
      <c r="D52" s="87"/>
      <c r="E52" s="87"/>
      <c r="F52" s="87"/>
      <c r="G52" s="64"/>
      <c r="H52" s="55"/>
      <c r="I52" s="57">
        <f>SUMIF($G$48:$H$48,YEAR(H12),G52:H52)</f>
        <v>0</v>
      </c>
      <c r="J52" s="57">
        <f>SUMIF($G$48:$H$48,YEAR(J12),G52:H52)</f>
        <v>0</v>
      </c>
      <c r="P52" s="25"/>
    </row>
    <row r="53" spans="1:16" ht="13.5" thickBot="1" x14ac:dyDescent="0.35">
      <c r="B53" s="120" t="s">
        <v>47</v>
      </c>
      <c r="C53" s="121"/>
      <c r="D53" s="88"/>
      <c r="E53" s="88"/>
      <c r="F53" s="88"/>
      <c r="G53" s="56">
        <f>+G49+G50+G51+G52</f>
        <v>0</v>
      </c>
      <c r="H53" s="56" t="e">
        <f>+H49+H50+H51+H52</f>
        <v>#N/A</v>
      </c>
      <c r="I53" s="56">
        <f>+I49+I50+I51+I52</f>
        <v>0</v>
      </c>
      <c r="J53" s="56">
        <f>+J49+J50+J51+J52</f>
        <v>0</v>
      </c>
    </row>
    <row r="54" spans="1:16" ht="13" x14ac:dyDescent="0.25">
      <c r="B54" s="152" t="s">
        <v>50</v>
      </c>
      <c r="C54" s="153"/>
      <c r="D54" s="89"/>
      <c r="E54" s="90"/>
      <c r="F54" s="90"/>
      <c r="G54" s="85">
        <f>IF(H13="X",IF(G53&gt;0,Oppslag!G5+SUM(G51:G52),0),0)</f>
        <v>0</v>
      </c>
      <c r="H54" s="72" t="e">
        <f>IF(H53&gt;0,Oppslag!G11+SUM(H51:H52),0)</f>
        <v>#N/A</v>
      </c>
      <c r="I54" s="57">
        <f>SUMIF($G$48:$H$48,YEAR(H12),G54:H54)</f>
        <v>0</v>
      </c>
      <c r="J54" s="57">
        <f>SUMIF($G$48:$H$48,YEAR(J12),G54:H54)</f>
        <v>0</v>
      </c>
    </row>
    <row r="55" spans="1:16" ht="13" x14ac:dyDescent="0.3">
      <c r="B55" s="154" t="s">
        <v>48</v>
      </c>
      <c r="C55" s="137"/>
      <c r="D55" s="91"/>
      <c r="E55" s="91"/>
      <c r="F55" s="91"/>
      <c r="G55" s="58">
        <f>G53-G54</f>
        <v>0</v>
      </c>
      <c r="H55" s="58" t="e">
        <f>H53-H54</f>
        <v>#N/A</v>
      </c>
      <c r="I55" s="57">
        <f>SUMIF($G$48:$H$48,YEAR(H12),G55:H55)</f>
        <v>0</v>
      </c>
      <c r="J55" s="57">
        <f>SUMIF($G$48:$H$48,YEAR(J12),G55:H55)</f>
        <v>0</v>
      </c>
    </row>
    <row r="56" spans="1:16" x14ac:dyDescent="0.25">
      <c r="D56" s="65" t="s">
        <v>49</v>
      </c>
      <c r="G56" s="73" t="e">
        <f>G55/G53</f>
        <v>#DIV/0!</v>
      </c>
      <c r="H56" s="73" t="e">
        <f>H55/H53</f>
        <v>#N/A</v>
      </c>
    </row>
    <row r="57" spans="1:16" ht="13" x14ac:dyDescent="0.3">
      <c r="B57" s="1"/>
    </row>
    <row r="58" spans="1:16" ht="12.75" customHeight="1" x14ac:dyDescent="0.3">
      <c r="B58" s="1" t="s">
        <v>52</v>
      </c>
      <c r="C58" s="10" t="s">
        <v>53</v>
      </c>
      <c r="D58" s="10"/>
      <c r="E58" s="10"/>
      <c r="M58" s="5"/>
      <c r="N58" s="5"/>
      <c r="O58" s="5"/>
      <c r="P58" s="5"/>
    </row>
    <row r="59" spans="1:16" ht="27" customHeight="1" x14ac:dyDescent="0.3">
      <c r="B59" s="27"/>
      <c r="C59" s="12"/>
      <c r="D59" s="147" t="s">
        <v>62</v>
      </c>
      <c r="E59" s="147"/>
      <c r="F59" s="147"/>
      <c r="G59" s="147"/>
      <c r="H59" s="147"/>
      <c r="I59" s="147"/>
      <c r="J59" s="147"/>
      <c r="K59" s="147"/>
      <c r="L59" s="105" t="s">
        <v>63</v>
      </c>
      <c r="M59" s="5"/>
      <c r="N59" s="5"/>
      <c r="O59" s="5"/>
      <c r="P59" s="5"/>
    </row>
    <row r="60" spans="1:16" ht="11.25" customHeight="1" x14ac:dyDescent="0.25">
      <c r="B60" s="7"/>
      <c r="C60" s="11"/>
      <c r="D60" s="11"/>
      <c r="E60" s="11"/>
      <c r="F60" s="47"/>
      <c r="G60" s="47"/>
      <c r="H60" s="47"/>
      <c r="I60" s="47"/>
      <c r="J60" s="47"/>
      <c r="K60" s="47"/>
      <c r="L60" s="47"/>
    </row>
    <row r="61" spans="1:16" ht="12.75" customHeight="1" x14ac:dyDescent="0.3">
      <c r="B61" s="8" t="s">
        <v>51</v>
      </c>
      <c r="C61" s="114"/>
      <c r="D61" s="115"/>
      <c r="E61" s="115"/>
      <c r="F61" s="115"/>
      <c r="G61" s="115"/>
      <c r="H61" s="115"/>
      <c r="I61" s="115"/>
      <c r="J61" s="115"/>
      <c r="K61" s="13"/>
      <c r="L61" s="13"/>
      <c r="M61" s="3"/>
    </row>
    <row r="62" spans="1:16" ht="16.5" customHeight="1" x14ac:dyDescent="0.35">
      <c r="A62" s="22"/>
      <c r="B62" s="150" t="s">
        <v>68</v>
      </c>
      <c r="C62" s="151"/>
      <c r="D62" s="151"/>
      <c r="E62" s="151"/>
      <c r="F62" s="151"/>
      <c r="G62" s="151"/>
      <c r="H62" s="151"/>
      <c r="I62" s="151"/>
      <c r="J62" s="151"/>
      <c r="K62" s="151"/>
      <c r="L62" s="151"/>
    </row>
    <row r="63" spans="1:16" ht="13" x14ac:dyDescent="0.3">
      <c r="B63" s="104" t="s">
        <v>73</v>
      </c>
      <c r="C63" s="103"/>
      <c r="D63" s="103"/>
      <c r="E63" s="103"/>
      <c r="F63" s="102"/>
      <c r="G63" s="102"/>
      <c r="H63" s="102"/>
      <c r="I63" s="102"/>
      <c r="J63" s="102"/>
      <c r="K63" s="102"/>
      <c r="L63" s="102"/>
    </row>
    <row r="64" spans="1:16" x14ac:dyDescent="0.25">
      <c r="C64" s="21"/>
      <c r="D64" s="21"/>
      <c r="E64" s="21"/>
    </row>
    <row r="65" spans="2:12" ht="13" x14ac:dyDescent="0.3">
      <c r="B65" s="29" t="s">
        <v>54</v>
      </c>
      <c r="C65" s="30"/>
      <c r="D65" s="30"/>
      <c r="E65" s="30"/>
      <c r="F65" s="31"/>
      <c r="G65" s="31"/>
      <c r="H65" s="31"/>
      <c r="I65" s="31"/>
      <c r="J65" s="31"/>
      <c r="K65" s="31"/>
      <c r="L65" s="31"/>
    </row>
    <row r="66" spans="2:12" ht="15" customHeight="1" x14ac:dyDescent="0.35">
      <c r="B66" s="19"/>
      <c r="C66" s="28" t="s">
        <v>55</v>
      </c>
      <c r="D66" s="28"/>
      <c r="E66" s="28"/>
      <c r="F66" s="19"/>
      <c r="G66" s="19"/>
      <c r="H66" s="19"/>
      <c r="I66" s="19"/>
      <c r="J66" s="19"/>
      <c r="K66" s="19"/>
      <c r="L66" s="19"/>
    </row>
    <row r="90" spans="11:11" s="16" customFormat="1" x14ac:dyDescent="0.25"/>
    <row r="91" spans="11:11" s="16" customFormat="1" x14ac:dyDescent="0.25">
      <c r="K91" s="17"/>
    </row>
  </sheetData>
  <mergeCells count="36">
    <mergeCell ref="D59:K59"/>
    <mergeCell ref="E47:F47"/>
    <mergeCell ref="B62:L62"/>
    <mergeCell ref="B54:C54"/>
    <mergeCell ref="B55:C55"/>
    <mergeCell ref="B47:C47"/>
    <mergeCell ref="C20:J20"/>
    <mergeCell ref="C21:J21"/>
    <mergeCell ref="B30:L37"/>
    <mergeCell ref="B52:C52"/>
    <mergeCell ref="C15:J15"/>
    <mergeCell ref="B51:C51"/>
    <mergeCell ref="C16:J16"/>
    <mergeCell ref="C17:J17"/>
    <mergeCell ref="C18:J18"/>
    <mergeCell ref="B50:C50"/>
    <mergeCell ref="B49:C49"/>
    <mergeCell ref="B48:C48"/>
    <mergeCell ref="C25:J25"/>
    <mergeCell ref="C26:J26"/>
    <mergeCell ref="B2:L2"/>
    <mergeCell ref="B4:L4"/>
    <mergeCell ref="C61:J61"/>
    <mergeCell ref="C40:J40"/>
    <mergeCell ref="C41:J41"/>
    <mergeCell ref="C42:J42"/>
    <mergeCell ref="C43:J43"/>
    <mergeCell ref="C23:J23"/>
    <mergeCell ref="B53:C53"/>
    <mergeCell ref="B3:L3"/>
    <mergeCell ref="C9:J9"/>
    <mergeCell ref="C10:J10"/>
    <mergeCell ref="C6:J6"/>
    <mergeCell ref="C7:J7"/>
    <mergeCell ref="C8:J8"/>
    <mergeCell ref="C11:J11"/>
  </mergeCells>
  <phoneticPr fontId="9" type="noConversion"/>
  <conditionalFormatting sqref="G49:H50">
    <cfRule type="cellIs" dxfId="4" priority="7" stopIfTrue="1" operator="greaterThan">
      <formula>0</formula>
    </cfRule>
  </conditionalFormatting>
  <conditionalFormatting sqref="G49:G50">
    <cfRule type="expression" dxfId="3" priority="4">
      <formula>$J$13="X"</formula>
    </cfRule>
  </conditionalFormatting>
  <conditionalFormatting sqref="E49:E50">
    <cfRule type="expression" dxfId="2" priority="3">
      <formula>$J$13="X"</formula>
    </cfRule>
  </conditionalFormatting>
  <conditionalFormatting sqref="G54">
    <cfRule type="expression" dxfId="1" priority="2">
      <formula>$J$13="X"</formula>
    </cfRule>
  </conditionalFormatting>
  <conditionalFormatting sqref="G56">
    <cfRule type="expression" dxfId="0" priority="1">
      <formula>$J$13="X"</formula>
    </cfRule>
  </conditionalFormatting>
  <dataValidations count="1">
    <dataValidation type="list" allowBlank="1" showInputMessage="1" showErrorMessage="1" sqref="D49:D50">
      <formula1>Enhet</formula1>
    </dataValidation>
  </dataValidations>
  <hyperlinks>
    <hyperlink ref="B65" r:id="rId1" display="oyvin.sather@ntnu.no"/>
    <hyperlink ref="C66" r:id="rId2" display="Kontakt fakultetsrådgiver for assistanse."/>
    <hyperlink ref="B4:L4" r:id="rId3" display="NB! See also guidelines for PES on the intranet &quot;Innsida&quot;: https://innsida.ntnu.no/wiki/-/wiki/English/Apply+for+project+establishment+grants  "/>
    <hyperlink ref="L59" r:id="rId4"/>
  </hyperlinks>
  <printOptions horizontalCentered="1" verticalCentered="1"/>
  <pageMargins left="0.7" right="0.7" top="0.75" bottom="0.75" header="0.3" footer="0.3"/>
  <pageSetup paperSize="9" scale="54" orientation="portrait" r:id="rId5"/>
  <headerFooter alignWithMargins="0">
    <oddHeader>&amp;Rv4_Jan-2017</oddHead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election activeCell="A5" sqref="A5"/>
    </sheetView>
  </sheetViews>
  <sheetFormatPr baseColWidth="10" defaultColWidth="8.81640625" defaultRowHeight="12.5" x14ac:dyDescent="0.25"/>
  <cols>
    <col min="1" max="1" width="19" customWidth="1"/>
    <col min="2" max="2" width="7.54296875" customWidth="1"/>
    <col min="3" max="3" width="9.1796875" customWidth="1"/>
    <col min="5" max="5" width="13.453125" customWidth="1"/>
    <col min="6" max="6" width="11.453125" customWidth="1"/>
    <col min="7" max="7" width="10.453125" bestFit="1" customWidth="1"/>
  </cols>
  <sheetData>
    <row r="2" spans="1:9" ht="25" x14ac:dyDescent="0.25">
      <c r="B2" s="65" t="s">
        <v>64</v>
      </c>
      <c r="C2" s="65" t="s">
        <v>65</v>
      </c>
      <c r="D2" t="s">
        <v>66</v>
      </c>
      <c r="E2" s="52" t="s">
        <v>11</v>
      </c>
      <c r="F2" s="7" t="s">
        <v>9</v>
      </c>
      <c r="G2" s="7" t="s">
        <v>10</v>
      </c>
      <c r="I2" s="7" t="s">
        <v>8</v>
      </c>
    </row>
    <row r="3" spans="1:9" x14ac:dyDescent="0.25">
      <c r="A3" t="s">
        <v>2</v>
      </c>
      <c r="B3" s="48">
        <v>657</v>
      </c>
      <c r="C3" s="48">
        <f>B3*37.5</f>
        <v>24637.5</v>
      </c>
      <c r="D3" s="48">
        <f>B3*(1628/12)</f>
        <v>89133</v>
      </c>
      <c r="E3" s="48" t="e">
        <f>IF(Søknad!E49&gt;0,HLOOKUP(Søknad!D49,Oppslag!$B$2:$D$4,2,FALSE)*Søknad!E49,0)*VLOOKUP(YEAR(Søknad!$H$12),Oppslag!$C$14:$E$17,3,FALSE)</f>
        <v>#N/A</v>
      </c>
      <c r="F3" s="48" t="e">
        <f>E3*(1-(274/$B3))</f>
        <v>#N/A</v>
      </c>
      <c r="G3" s="48" t="e">
        <f>E3</f>
        <v>#N/A</v>
      </c>
      <c r="I3" s="53">
        <f>274/(B3-274)</f>
        <v>0.71540469973890342</v>
      </c>
    </row>
    <row r="4" spans="1:9" x14ac:dyDescent="0.25">
      <c r="A4" t="s">
        <v>3</v>
      </c>
      <c r="B4" s="48">
        <v>710</v>
      </c>
      <c r="C4" s="48">
        <f>B4*37.5</f>
        <v>26625</v>
      </c>
      <c r="D4" s="48">
        <f>B4*(1628/12)</f>
        <v>96323.333333333328</v>
      </c>
      <c r="E4" s="48" t="e">
        <f>IF(Søknad!E50&gt;0,HLOOKUP(Søknad!D50,Oppslag!$B$2:$D$4,3,FALSE)*Søknad!E50,0)*VLOOKUP(YEAR(Søknad!$H$12),Oppslag!$C$14:$E$17,3,FALSE)</f>
        <v>#N/A</v>
      </c>
      <c r="F4" s="48" t="e">
        <f>E4*(1-(274/$B4))</f>
        <v>#N/A</v>
      </c>
      <c r="G4" s="48" t="e">
        <f>E4</f>
        <v>#N/A</v>
      </c>
      <c r="I4" s="53">
        <f>274/(B4-274)</f>
        <v>0.62844036697247707</v>
      </c>
    </row>
    <row r="5" spans="1:9" x14ac:dyDescent="0.25">
      <c r="E5" t="e">
        <f>SUM(E3:E4)</f>
        <v>#N/A</v>
      </c>
      <c r="F5" s="48" t="e">
        <f t="shared" ref="F5:G5" si="0">SUM(F3:F4)</f>
        <v>#N/A</v>
      </c>
      <c r="G5" s="48" t="e">
        <f t="shared" si="0"/>
        <v>#N/A</v>
      </c>
    </row>
    <row r="6" spans="1:9" x14ac:dyDescent="0.25">
      <c r="F6" s="48"/>
      <c r="G6" s="48"/>
    </row>
    <row r="7" spans="1:9" x14ac:dyDescent="0.25">
      <c r="F7" s="48"/>
      <c r="G7" s="48"/>
    </row>
    <row r="8" spans="1:9" ht="25" x14ac:dyDescent="0.25">
      <c r="E8" s="52" t="s">
        <v>12</v>
      </c>
      <c r="F8" s="62" t="s">
        <v>9</v>
      </c>
      <c r="G8" s="62" t="s">
        <v>10</v>
      </c>
    </row>
    <row r="9" spans="1:9" x14ac:dyDescent="0.25">
      <c r="E9" s="48" t="e">
        <f>IF(Søknad!F49&gt;0,HLOOKUP(Søknad!D49,Oppslag!$B$2:$D$4,2,FALSE)*Søknad!F49,0)*VLOOKUP(YEAR(Søknad!$J$12),Oppslag!$C$14:$E$17,3,FALSE)</f>
        <v>#N/A</v>
      </c>
      <c r="F9" s="48" t="e">
        <f>E9*(1-(274/$B3))</f>
        <v>#N/A</v>
      </c>
      <c r="G9" s="48" t="e">
        <f>E9</f>
        <v>#N/A</v>
      </c>
    </row>
    <row r="10" spans="1:9" x14ac:dyDescent="0.25">
      <c r="E10" s="48" t="e">
        <f>IF(Søknad!F50&gt;0,HLOOKUP(Søknad!D50,Oppslag!$B$2:$D$4,3,FALSE)*Søknad!F50,0)*VLOOKUP(YEAR(Søknad!$J$12),Oppslag!$C$14:$E$17,3,FALSE)</f>
        <v>#N/A</v>
      </c>
      <c r="F10" s="48" t="e">
        <f>E10*(1-(274/$B4))</f>
        <v>#N/A</v>
      </c>
      <c r="G10" s="48" t="e">
        <f>E10</f>
        <v>#N/A</v>
      </c>
    </row>
    <row r="11" spans="1:9" x14ac:dyDescent="0.25">
      <c r="E11" s="48" t="e">
        <f>SUM(E9:E10)</f>
        <v>#N/A</v>
      </c>
      <c r="F11" s="48" t="e">
        <f t="shared" ref="F11" si="1">SUM(F9:F10)</f>
        <v>#N/A</v>
      </c>
      <c r="G11" s="48" t="e">
        <f t="shared" ref="G11" si="2">SUM(G9:G10)</f>
        <v>#N/A</v>
      </c>
    </row>
    <row r="14" spans="1:9" x14ac:dyDescent="0.25">
      <c r="A14" s="50" t="s">
        <v>4</v>
      </c>
      <c r="C14" s="49" t="s">
        <v>5</v>
      </c>
      <c r="D14" s="50" t="s">
        <v>6</v>
      </c>
      <c r="E14" s="61" t="s">
        <v>13</v>
      </c>
    </row>
    <row r="15" spans="1:9" x14ac:dyDescent="0.25">
      <c r="A15" t="s">
        <v>64</v>
      </c>
      <c r="C15">
        <v>2018</v>
      </c>
      <c r="D15" s="7" t="s">
        <v>0</v>
      </c>
      <c r="E15" s="51">
        <v>1</v>
      </c>
    </row>
    <row r="16" spans="1:9" x14ac:dyDescent="0.25">
      <c r="A16" t="s">
        <v>65</v>
      </c>
      <c r="C16">
        <v>2019</v>
      </c>
      <c r="D16" s="7" t="s">
        <v>1</v>
      </c>
      <c r="E16" s="51">
        <f>C21</f>
        <v>1.03</v>
      </c>
    </row>
    <row r="17" spans="1:5" x14ac:dyDescent="0.25">
      <c r="A17" t="s">
        <v>66</v>
      </c>
      <c r="C17">
        <v>2020</v>
      </c>
      <c r="E17" s="51">
        <f>E16*(1+C20)</f>
        <v>1.0609</v>
      </c>
    </row>
    <row r="20" spans="1:5" x14ac:dyDescent="0.25">
      <c r="A20" s="7" t="s">
        <v>7</v>
      </c>
      <c r="C20" s="51">
        <v>0.03</v>
      </c>
    </row>
    <row r="21" spans="1:5" x14ac:dyDescent="0.25">
      <c r="C21" s="51">
        <f>1+C20</f>
        <v>1.03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baseColWidth="10" defaultColWidth="8.81640625" defaultRowHeight="12.5" x14ac:dyDescent="0.25"/>
  <cols>
    <col min="1" max="256" width="11.453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3693B4-799C-4515-97B2-D6AF1411914A}">
  <ds:schemaRefs>
    <ds:schemaRef ds:uri="http://schemas.microsoft.com/sharepoint/v3/contenttype/forms"/>
  </ds:schemaRefs>
</ds:datastoreItem>
</file>

<file path=customXml/itemProps3.xml><?xml version="1.0" encoding="utf-8"?>
<ds:datastoreItem xmlns:ds="http://schemas.openxmlformats.org/officeDocument/2006/customXml" ds:itemID="{058CBB8F-EFF0-4907-8D34-3E8BBE7612C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Øyvin Sæther</cp:lastModifiedBy>
  <cp:lastPrinted>2015-09-21T07:30:17Z</cp:lastPrinted>
  <dcterms:created xsi:type="dcterms:W3CDTF">2009-05-28T07:27:28Z</dcterms:created>
  <dcterms:modified xsi:type="dcterms:W3CDTF">2017-12-18T10:45:47Z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